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anzek\Desktop\INTENSO\DOM ZDRAVLJA BBŽ-NABAVA\2022. NABAVA\2022. Nabava usluga osiguranja od automobilske odovornosti i kasko osiguranja\"/>
    </mc:Choice>
  </mc:AlternateContent>
  <xr:revisionPtr revIDLastSave="0" documentId="13_ncr:1_{B7BCA9CD-C026-4C1D-B180-B6BEFDC5EC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8" r:id="rId1"/>
  </sheets>
  <definedNames>
    <definedName name="_xlnm._FilterDatabase" localSheetId="0" hidden="1">TROŠKOVNIK!$A$50:$K$62</definedName>
    <definedName name="_xlnm.Print_Area" localSheetId="0">TROŠKOVNIK!$A$1:$O$163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3" i="8" l="1"/>
  <c r="M83" i="8"/>
  <c r="L83" i="8"/>
  <c r="K83" i="8"/>
  <c r="O82" i="8"/>
  <c r="O83" i="8" s="1"/>
  <c r="N82" i="8"/>
  <c r="M82" i="8"/>
  <c r="L82" i="8"/>
  <c r="K82" i="8"/>
  <c r="L39" i="8"/>
  <c r="K39" i="8"/>
  <c r="J39" i="8"/>
  <c r="I39" i="8"/>
  <c r="M38" i="8"/>
  <c r="M39" i="8" s="1"/>
  <c r="L38" i="8"/>
  <c r="K38" i="8"/>
  <c r="J38" i="8"/>
  <c r="I38" i="8"/>
  <c r="P83" i="8" l="1"/>
  <c r="N39" i="8"/>
  <c r="P82" i="8"/>
  <c r="N38" i="8"/>
  <c r="H130" i="8"/>
  <c r="H131" i="8" s="1"/>
  <c r="I97" i="8"/>
  <c r="I98" i="8" l="1"/>
  <c r="H148" i="8"/>
  <c r="H151" i="8"/>
  <c r="H149" i="8"/>
  <c r="H147" i="8"/>
  <c r="H150" i="8" l="1"/>
</calcChain>
</file>

<file path=xl/sharedStrings.xml><?xml version="1.0" encoding="utf-8"?>
<sst xmlns="http://schemas.openxmlformats.org/spreadsheetml/2006/main" count="867" uniqueCount="330">
  <si>
    <t>R.B.</t>
  </si>
  <si>
    <t>Reg. oznaka</t>
  </si>
  <si>
    <t>Broj šasije</t>
  </si>
  <si>
    <t>Marka_Tip_Model</t>
  </si>
  <si>
    <t>Godište</t>
  </si>
  <si>
    <t>2005.</t>
  </si>
  <si>
    <t>2007.</t>
  </si>
  <si>
    <t>2008.</t>
  </si>
  <si>
    <t>1995.</t>
  </si>
  <si>
    <t>kW</t>
  </si>
  <si>
    <t>2010.</t>
  </si>
  <si>
    <t>Skadenca</t>
  </si>
  <si>
    <t>Dopunska nezgoda</t>
  </si>
  <si>
    <t>1+4</t>
  </si>
  <si>
    <t>18.</t>
  </si>
  <si>
    <t>19.</t>
  </si>
  <si>
    <t>20.</t>
  </si>
  <si>
    <t>3.</t>
  </si>
  <si>
    <t>4.</t>
  </si>
  <si>
    <t>5.</t>
  </si>
  <si>
    <t>6.</t>
  </si>
  <si>
    <t>2013.</t>
  </si>
  <si>
    <t>2.</t>
  </si>
  <si>
    <t>2014.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</si>
  <si>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</si>
  <si>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</si>
  <si>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</si>
  <si>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</si>
  <si>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</si>
  <si>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</si>
  <si>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</si>
  <si>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</si>
  <si>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</si>
  <si>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21.</t>
  </si>
  <si>
    <t>7.</t>
  </si>
  <si>
    <t>8.</t>
  </si>
  <si>
    <t>1.</t>
  </si>
  <si>
    <t>2016.</t>
  </si>
  <si>
    <t>2017.</t>
  </si>
  <si>
    <t>BJ198EM</t>
  </si>
  <si>
    <t>OPEL VIVARO 2.0 CDTI</t>
  </si>
  <si>
    <t>W0LJ7BHB69V626529</t>
  </si>
  <si>
    <t>80 kW</t>
  </si>
  <si>
    <t>2009.</t>
  </si>
  <si>
    <t>BJ231FI</t>
  </si>
  <si>
    <t>VF7YBPMFB12938884</t>
  </si>
  <si>
    <t>130 kW</t>
  </si>
  <si>
    <t>2015.</t>
  </si>
  <si>
    <t>BJ280FO</t>
  </si>
  <si>
    <t>VF7YBUMFB12475675</t>
  </si>
  <si>
    <t>85 kW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</si>
  <si>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</si>
  <si>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</si>
  <si>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</si>
  <si>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</si>
  <si>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</si>
  <si>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</si>
  <si>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</si>
  <si>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</si>
  <si>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</si>
  <si>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</si>
  <si>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BJ142HA</t>
  </si>
  <si>
    <t>BJ143HA</t>
  </si>
  <si>
    <t>BJ144HA</t>
  </si>
  <si>
    <t>BJ145HA</t>
  </si>
  <si>
    <t>BJ182ET</t>
  </si>
  <si>
    <t>BJ183ET</t>
  </si>
  <si>
    <t>BJ184ET</t>
  </si>
  <si>
    <t>BJ186ET</t>
  </si>
  <si>
    <t>BJ187ET</t>
  </si>
  <si>
    <t>BJ262EO</t>
  </si>
  <si>
    <t>BJ281FO</t>
  </si>
  <si>
    <t>BJ295CO</t>
  </si>
  <si>
    <t>BJ318GN</t>
  </si>
  <si>
    <t>BJ 335 HP</t>
  </si>
  <si>
    <t>BJ 336 HP</t>
  </si>
  <si>
    <t>BJ 337 HP</t>
  </si>
  <si>
    <t>BJ447EB</t>
  </si>
  <si>
    <t>BJ448EB</t>
  </si>
  <si>
    <t>BJ449EB</t>
  </si>
  <si>
    <t>BJ450EB</t>
  </si>
  <si>
    <t>BJ529CZ</t>
  </si>
  <si>
    <t>BJ582AT</t>
  </si>
  <si>
    <t>BJ607GE</t>
  </si>
  <si>
    <t>BJ609GE</t>
  </si>
  <si>
    <t>BJ630EH</t>
  </si>
  <si>
    <t>BJ631EH</t>
  </si>
  <si>
    <t>BJ633EH</t>
  </si>
  <si>
    <t>BJ702FK</t>
  </si>
  <si>
    <t>BJ702GL</t>
  </si>
  <si>
    <t>BJ703FK</t>
  </si>
  <si>
    <t>BJ704FK</t>
  </si>
  <si>
    <t>BJ727FD</t>
  </si>
  <si>
    <t>BJ738AT</t>
  </si>
  <si>
    <t>BJ751FA</t>
  </si>
  <si>
    <t>BJ760EN</t>
  </si>
  <si>
    <t>BJ763CN</t>
  </si>
  <si>
    <t>BJ785GR</t>
  </si>
  <si>
    <t>BJ802HD</t>
  </si>
  <si>
    <t>BJ804DE</t>
  </si>
  <si>
    <t>BJ805DE</t>
  </si>
  <si>
    <t>BJ824EB</t>
  </si>
  <si>
    <t>BJ871FU</t>
  </si>
  <si>
    <t>BJ872FU</t>
  </si>
  <si>
    <t>BJ891EV</t>
  </si>
  <si>
    <t>BJ893EV</t>
  </si>
  <si>
    <t>BJ 916 IE</t>
  </si>
  <si>
    <t>BJ 917 IE</t>
  </si>
  <si>
    <t>BJ951GI</t>
  </si>
  <si>
    <t>BJ952GI</t>
  </si>
  <si>
    <t>BJ953GI</t>
  </si>
  <si>
    <t>BJ961FS</t>
  </si>
  <si>
    <t>BJ962FS</t>
  </si>
  <si>
    <t>BJ979AT</t>
  </si>
  <si>
    <t>CITROEN JUMPER SANITET (sa ležajem)</t>
  </si>
  <si>
    <t>CHEVROLET SPARK 1.0 16V BASE</t>
  </si>
  <si>
    <t>CITROEN C3 1.4 I</t>
  </si>
  <si>
    <t>CITROEN JUMPER 33 L2H1 (sa ležajem)</t>
  </si>
  <si>
    <t xml:space="preserve">CITROEN JUMPER 35, L2H2, HDI 180               </t>
  </si>
  <si>
    <t>CITROEN JUMPER FURGON 35+L4H2 HD150</t>
  </si>
  <si>
    <t>FIAT PUNTO</t>
  </si>
  <si>
    <t>CITROEN C1 1.0, Feel, hatchback</t>
  </si>
  <si>
    <t>CHEVROLET SPARK 1.9, LS</t>
  </si>
  <si>
    <t>CHEVROLET SPARK 1.0, LS hatchback</t>
  </si>
  <si>
    <t>CHEVROLET LACETTI 1.4</t>
  </si>
  <si>
    <t>PEUGEOT BOXER 333 L2H2 HDI (sa ležajem)</t>
  </si>
  <si>
    <t>FIAT SIECENTO</t>
  </si>
  <si>
    <t>FORD TRANSIT C 2.2 TDCI (sa ležajem)</t>
  </si>
  <si>
    <t>PEUGEOT BOXSER SANITET ( sa ležajem )</t>
  </si>
  <si>
    <t>OPEL CORSA 1.2, Selection hatchback</t>
  </si>
  <si>
    <t>VF7YB3MFB12F44580</t>
  </si>
  <si>
    <t>VF7YB3MFB12F44514</t>
  </si>
  <si>
    <t>VF7YB3MFB12F44229</t>
  </si>
  <si>
    <t>VF7YB3MFB12F44223</t>
  </si>
  <si>
    <t>KL1MF4819AC201833</t>
  </si>
  <si>
    <t>KL1MF4819AC204199</t>
  </si>
  <si>
    <t>KL1MF4819AC201773</t>
  </si>
  <si>
    <t>KL1MF4819AC200781</t>
  </si>
  <si>
    <t>KL1MF4819AC224298</t>
  </si>
  <si>
    <t>VF7FCHFXC9AI37517</t>
  </si>
  <si>
    <t>VF7YBUMFB12475240</t>
  </si>
  <si>
    <t>VF7YCMPFB12962097</t>
  </si>
  <si>
    <t>VF7YDUMFC12C09479</t>
  </si>
  <si>
    <t>VF7YB3MFB12K45080</t>
  </si>
  <si>
    <t>VF7YB3MFB12K29948</t>
  </si>
  <si>
    <t>VF7YB3MFB12K32772</t>
  </si>
  <si>
    <t>VF7FCKFVC29000746</t>
  </si>
  <si>
    <t>VF7FCKFVC29000740</t>
  </si>
  <si>
    <t>VF7CKVFVC29000749</t>
  </si>
  <si>
    <t>VF7FCKFVC29000737</t>
  </si>
  <si>
    <t>VF7YBPMFB12939202</t>
  </si>
  <si>
    <t>ZFA17600005134853</t>
  </si>
  <si>
    <t>VF7PSCFBCFR567688</t>
  </si>
  <si>
    <t>VF7PSCFBCFR566961</t>
  </si>
  <si>
    <t>VF7YBBMFB11483809</t>
  </si>
  <si>
    <t>VF7YBBMFB11483356</t>
  </si>
  <si>
    <t>VF7YBBMFB11489347</t>
  </si>
  <si>
    <t>KL1MF4819DC530683</t>
  </si>
  <si>
    <t>VF7PSCFBCFR609409</t>
  </si>
  <si>
    <t>KL1MF4819DC570319</t>
  </si>
  <si>
    <t>KL1MF4819DC569380</t>
  </si>
  <si>
    <t>WF0XXXTTFXBJ35728</t>
  </si>
  <si>
    <t>ZFA17600004226758</t>
  </si>
  <si>
    <t>KL1NF487JBK127098</t>
  </si>
  <si>
    <t>VF3YBBMFB11607688</t>
  </si>
  <si>
    <t>ZFA18700000881250</t>
  </si>
  <si>
    <t>WOLJ7BHB69V626838</t>
  </si>
  <si>
    <t>WF0XXXTTFXAB15255</t>
  </si>
  <si>
    <t>ZFA18700001144547</t>
  </si>
  <si>
    <t>ZFA18700001144427</t>
  </si>
  <si>
    <t>VF7YBBMFB11292910</t>
  </si>
  <si>
    <t>VF7CUMFB12626468</t>
  </si>
  <si>
    <t>VF7YCUMFB12610341</t>
  </si>
  <si>
    <t>WF0XXXTTFAXAB15256</t>
  </si>
  <si>
    <t>WF0XXXTTFXAB15260</t>
  </si>
  <si>
    <t>VF3YBCNFB12N36825</t>
  </si>
  <si>
    <t>VF3YBCNFB12N42625</t>
  </si>
  <si>
    <t>VF7PSCFBCFR593629</t>
  </si>
  <si>
    <t>VF7PSCFBCFR593625</t>
  </si>
  <si>
    <t>VF7PSCFBCFR593596</t>
  </si>
  <si>
    <t>W0L0SDL68E4219438</t>
  </si>
  <si>
    <t>W0L0SDL68E4223103</t>
  </si>
  <si>
    <t>VF7YBPMFB12924576</t>
  </si>
  <si>
    <t>120 kW</t>
  </si>
  <si>
    <t>50 kW</t>
  </si>
  <si>
    <t>44 kW</t>
  </si>
  <si>
    <t>110 kW</t>
  </si>
  <si>
    <t>54 kW</t>
  </si>
  <si>
    <t>51 kw</t>
  </si>
  <si>
    <t>51 kW</t>
  </si>
  <si>
    <t>88 kW</t>
  </si>
  <si>
    <t xml:space="preserve">51 kW </t>
  </si>
  <si>
    <t>103 kW</t>
  </si>
  <si>
    <t>70 kW</t>
  </si>
  <si>
    <t>84 kW</t>
  </si>
  <si>
    <t>85kW</t>
  </si>
  <si>
    <t>40 kW</t>
  </si>
  <si>
    <t>121 kW</t>
  </si>
  <si>
    <t>52 kW</t>
  </si>
  <si>
    <t>53 kW</t>
  </si>
  <si>
    <t>63 kW</t>
  </si>
  <si>
    <t>2019.</t>
  </si>
  <si>
    <t>2011.</t>
  </si>
  <si>
    <t>2020.</t>
  </si>
  <si>
    <t>CITROEN JUMPER FT 33 L2H2 HDI 180 (sa ležajem)</t>
  </si>
  <si>
    <t>CITROEN JUMPER (sa ležajem)</t>
  </si>
  <si>
    <t>CITROEN JUMPER 33 L2H1 2.2 HDI (sa ležajem)</t>
  </si>
  <si>
    <t xml:space="preserve">FORD TRANSIT (sa ležajem) </t>
  </si>
  <si>
    <t>CITROEN JUMPER FG L2H2 HDI 150 (sa ležajem)</t>
  </si>
  <si>
    <t>FORD TRANSIT C-262746 2.2 TDCI (sa ležajem)</t>
  </si>
  <si>
    <t>1+8</t>
  </si>
  <si>
    <t>2_SANITETSKA VOZILA</t>
  </si>
  <si>
    <t>BJ791IB</t>
  </si>
  <si>
    <t>BJ792IB</t>
  </si>
  <si>
    <t>BJ793IB</t>
  </si>
  <si>
    <t>CITROEN C1 1.0 Vti</t>
  </si>
  <si>
    <t>VF7PSCFB7KR539898</t>
  </si>
  <si>
    <t>VF7PSCFB7KR540609</t>
  </si>
  <si>
    <t>VF7PSCFB7KR540087</t>
  </si>
  <si>
    <t>53 Kw</t>
  </si>
  <si>
    <t>Asistencija vozila</t>
  </si>
  <si>
    <t>DK (djelomični kasko) DK</t>
  </si>
  <si>
    <t>4_SANITETSKA VOZILA</t>
  </si>
  <si>
    <t>1_OSOBNI AUTOMOBILI</t>
  </si>
  <si>
    <t>Nabavna c._kn</t>
  </si>
  <si>
    <t>Vozač + putnici</t>
  </si>
  <si>
    <t>Smrt + T.I.</t>
  </si>
  <si>
    <t xml:space="preserve"> Vozač + putnici</t>
  </si>
  <si>
    <t>Specijalno vozilo</t>
  </si>
  <si>
    <t>Oblik karoserije</t>
  </si>
  <si>
    <t>Namjena</t>
  </si>
  <si>
    <t>Zatvoreni</t>
  </si>
  <si>
    <t>Sanitetski prijevoz</t>
  </si>
  <si>
    <t>Za prijevoz invalida</t>
  </si>
  <si>
    <t>Hitna med. pomoć</t>
  </si>
  <si>
    <t>Zaštita bonusa</t>
  </si>
  <si>
    <t xml:space="preserve">1+5
</t>
  </si>
  <si>
    <t>1+6</t>
  </si>
  <si>
    <t>1+7</t>
  </si>
  <si>
    <t>1+5</t>
  </si>
  <si>
    <t>1+3</t>
  </si>
  <si>
    <t xml:space="preserve">AO+ </t>
  </si>
  <si>
    <t>AO+</t>
  </si>
  <si>
    <r>
      <rPr>
        <b/>
        <sz val="18"/>
        <rFont val="Cambria"/>
        <family val="1"/>
        <charset val="238"/>
      </rPr>
      <t>AK</t>
    </r>
    <r>
      <rPr>
        <b/>
        <sz val="16"/>
        <rFont val="Cambria"/>
        <family val="1"/>
        <charset val="238"/>
      </rPr>
      <t xml:space="preserve"> (autokasko) </t>
    </r>
    <r>
      <rPr>
        <b/>
        <sz val="18"/>
        <rFont val="Cambria"/>
        <family val="1"/>
        <charset val="238"/>
      </rPr>
      <t>AK</t>
    </r>
  </si>
  <si>
    <r>
      <rPr>
        <b/>
        <sz val="18"/>
        <rFont val="Cambria"/>
        <family val="1"/>
        <charset val="238"/>
      </rPr>
      <t>AO</t>
    </r>
    <r>
      <rPr>
        <b/>
        <sz val="16"/>
        <rFont val="Cambria"/>
        <family val="1"/>
        <charset val="238"/>
      </rPr>
      <t xml:space="preserve"> (autoodgovornost) </t>
    </r>
    <r>
      <rPr>
        <b/>
        <sz val="18"/>
        <rFont val="Cambria"/>
        <family val="1"/>
        <charset val="238"/>
      </rPr>
      <t>AO</t>
    </r>
  </si>
  <si>
    <t>5_SANITETSKA VOZILA</t>
  </si>
  <si>
    <t>Dom zdravlja bjelovarsko bilogorske županije</t>
  </si>
  <si>
    <t xml:space="preserve">Prilog  4. </t>
  </si>
  <si>
    <t>AO (autoodgovornost) AO</t>
  </si>
  <si>
    <t xml:space="preserve">* Punim autokasko osiguranjem pokriveni su svi rizici koji mogu prouzročiti oštećenje, uništenje ili nestanak vozila. </t>
  </si>
  <si>
    <t>REKAPITULACIJA:</t>
  </si>
  <si>
    <t>M.P.</t>
  </si>
  <si>
    <t>(Potpis ovlaštene osobe za zastupanje Ponuditelja)</t>
  </si>
  <si>
    <t xml:space="preserve">Ukupno bez posebnog poreza: </t>
  </si>
  <si>
    <t>Ukupno sa posebnim porezom (15%):</t>
  </si>
  <si>
    <t>Ukupno sa posebnim porezom (10%):</t>
  </si>
  <si>
    <t>UKUPNO AO bez posebnog poreza:</t>
  </si>
  <si>
    <t>UKUPNO AK bez posebnog poreza:</t>
  </si>
  <si>
    <t>UKUPNO DK bez posebnog poreza:</t>
  </si>
  <si>
    <t>SVEUKUPNO: AO + AK + DK  bez posebnog poreza:</t>
  </si>
  <si>
    <t>SVEUKUPNO: AO + AK + DK sa posebnim porezom:</t>
  </si>
  <si>
    <t>13=8+9+10+11+12</t>
  </si>
  <si>
    <t>Ukupna god. premija</t>
  </si>
  <si>
    <t xml:space="preserve"> AO</t>
  </si>
  <si>
    <t>15=10+11+12+13+14</t>
  </si>
  <si>
    <t xml:space="preserve">God. premija             </t>
  </si>
  <si>
    <t>Troškovnik sa tehničkom specifikacijom za usluge osiguranja od automobilske odgovornosti i kasko osiguranje</t>
  </si>
  <si>
    <t>Br. nabave: 21/22</t>
  </si>
  <si>
    <t>16.08.2022.</t>
  </si>
  <si>
    <t>10.11.2022.</t>
  </si>
  <si>
    <t>13.12.2022.</t>
  </si>
  <si>
    <t>13.11.2022.</t>
  </si>
  <si>
    <t>15.07.2022.</t>
  </si>
  <si>
    <t>25.09.2022.</t>
  </si>
  <si>
    <t>03.05.2023.</t>
  </si>
  <si>
    <t>25.08.2022.</t>
  </si>
  <si>
    <t>17.07.2022.</t>
  </si>
  <si>
    <t>01.06.2022.</t>
  </si>
  <si>
    <t>18.12.2022.</t>
  </si>
  <si>
    <t>08.06.2022.</t>
  </si>
  <si>
    <t>08.03.2023.</t>
  </si>
  <si>
    <t>09.03.2023.</t>
  </si>
  <si>
    <t>12.05.2023.</t>
  </si>
  <si>
    <t>02.07.2022.</t>
  </si>
  <si>
    <t>07.12.2022.</t>
  </si>
  <si>
    <t>01.12.2022.</t>
  </si>
  <si>
    <t>07.06.2022.</t>
  </si>
  <si>
    <t>05.11.2022.</t>
  </si>
  <si>
    <t>21.12.2022.</t>
  </si>
  <si>
    <t>16.12.2022.</t>
  </si>
  <si>
    <t>BJ508IS</t>
  </si>
  <si>
    <t>VF3YBBNFB12T76112</t>
  </si>
  <si>
    <t>PEUGEOT BOXER HDI14</t>
  </si>
  <si>
    <t>2021.</t>
  </si>
  <si>
    <t>103kW</t>
  </si>
  <si>
    <t>08.11.2022.</t>
  </si>
  <si>
    <t>BJ509IS</t>
  </si>
  <si>
    <t>VF3YBBNFB12T74002</t>
  </si>
  <si>
    <t>PEUGEOT BOXER HDI15</t>
  </si>
  <si>
    <t>23.10.2022.</t>
  </si>
  <si>
    <t>13.10.2022.</t>
  </si>
  <si>
    <t>15.12.2022.</t>
  </si>
  <si>
    <t>06.10.2022.</t>
  </si>
  <si>
    <t>19.03.2023.</t>
  </si>
  <si>
    <t>14.01.2023.</t>
  </si>
  <si>
    <t>30.09.2022.</t>
  </si>
  <si>
    <t>BJ881GE</t>
  </si>
  <si>
    <t>VF7YBPMFB12917664</t>
  </si>
  <si>
    <t>CITROEN JUMPER 33 L2H2 3,0</t>
  </si>
  <si>
    <t>12.10.2022.</t>
  </si>
  <si>
    <t>Osobni automobil</t>
  </si>
  <si>
    <t>29.09.2022.</t>
  </si>
  <si>
    <t>32.</t>
  </si>
  <si>
    <t>BJ 508 IS</t>
  </si>
  <si>
    <t>BJ 509 IS</t>
  </si>
  <si>
    <t>25.06.2022.</t>
  </si>
  <si>
    <t>07.6.2022.</t>
  </si>
  <si>
    <t>01.03.2023.</t>
  </si>
  <si>
    <t>25.10.2022.</t>
  </si>
  <si>
    <t>16.05.2023.</t>
  </si>
  <si>
    <t>21.03.2023.</t>
  </si>
  <si>
    <t>02.01.2023.</t>
  </si>
  <si>
    <t>04.03.2023.</t>
  </si>
  <si>
    <t>26.02.2023.</t>
  </si>
  <si>
    <t>U______________________________, dana______________ 2022. godine</t>
  </si>
  <si>
    <t>BJ 881 GE</t>
  </si>
  <si>
    <t>12.11.2022.</t>
  </si>
  <si>
    <t>Josipa Jelačića 13 C, 43 000 Bjelovar</t>
  </si>
  <si>
    <t>24.05.2023.</t>
  </si>
  <si>
    <t>*Djelomično kasko osiguranje pokriva rizike od loma i oštećenja standardno ugrađenih stakala na motornom vozilu, osim stakala na svjetlima i zrcalima te vuča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</si>
</sst>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trike/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name val="Arial"/>
      <family val="2"/>
    </font>
    <font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rgb="FF1F497D"/>
      <name val="Times New Roman"/>
      <family val="2"/>
      <charset val="238"/>
    </font>
    <font>
      <b/>
      <sz val="18"/>
      <name val="Cambria"/>
      <family val="1"/>
      <charset val="238"/>
    </font>
    <font>
      <b/>
      <sz val="16"/>
      <name val="Cambria"/>
      <family val="1"/>
      <charset val="238"/>
      <scheme val="major"/>
    </font>
    <font>
      <b/>
      <sz val="16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name val="Arial"/>
      <family val="2"/>
      <charset val="238"/>
    </font>
    <font>
      <b/>
      <sz val="14"/>
      <name val="Cambria"/>
      <family val="1"/>
      <charset val="238"/>
      <scheme val="major"/>
    </font>
    <font>
      <b/>
      <sz val="14"/>
      <name val="Cambria"/>
      <family val="1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4F81BD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0" fontId="18" fillId="0" borderId="0"/>
    <xf numFmtId="0" fontId="19" fillId="0" borderId="13" applyProtection="0"/>
  </cellStyleXfs>
  <cellXfs count="159">
    <xf numFmtId="0" fontId="0" fillId="0" borderId="0" xfId="0"/>
    <xf numFmtId="0" fontId="5" fillId="0" borderId="0" xfId="0" applyFont="1"/>
    <xf numFmtId="0" fontId="5" fillId="0" borderId="0" xfId="0" applyFont="1" applyBorder="1"/>
    <xf numFmtId="0" fontId="8" fillId="0" borderId="0" xfId="0" applyFont="1"/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4" fontId="15" fillId="0" borderId="0" xfId="0" applyNumberFormat="1" applyFont="1" applyAlignment="1">
      <alignment horizontal="right"/>
    </xf>
    <xf numFmtId="0" fontId="8" fillId="0" borderId="0" xfId="0" applyFont="1" applyBorder="1"/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4" fontId="8" fillId="3" borderId="2" xfId="3" applyNumberFormat="1" applyFont="1" applyFill="1" applyBorder="1" applyAlignment="1">
      <alignment horizontal="center" vertical="center"/>
    </xf>
    <xf numFmtId="0" fontId="3" fillId="3" borderId="5" xfId="2" applyFill="1" applyBorder="1" applyAlignment="1">
      <alignment horizontal="center" vertical="center"/>
    </xf>
    <xf numFmtId="0" fontId="3" fillId="3" borderId="2" xfId="2" applyFill="1" applyBorder="1" applyAlignment="1">
      <alignment horizontal="center" vertical="center" wrapText="1"/>
    </xf>
    <xf numFmtId="0" fontId="3" fillId="3" borderId="2" xfId="2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right" vertical="center"/>
    </xf>
    <xf numFmtId="2" fontId="14" fillId="3" borderId="2" xfId="0" applyNumberFormat="1" applyFont="1" applyFill="1" applyBorder="1" applyAlignment="1">
      <alignment horizontal="right" vertic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right"/>
    </xf>
    <xf numFmtId="0" fontId="8" fillId="3" borderId="0" xfId="0" applyFont="1" applyFill="1"/>
    <xf numFmtId="1" fontId="9" fillId="3" borderId="2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4" fontId="8" fillId="3" borderId="2" xfId="3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2" fontId="7" fillId="3" borderId="5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/>
    <xf numFmtId="4" fontId="4" fillId="3" borderId="8" xfId="0" applyNumberFormat="1" applyFont="1" applyFill="1" applyBorder="1" applyAlignment="1"/>
    <xf numFmtId="0" fontId="5" fillId="3" borderId="0" xfId="0" applyFont="1" applyFill="1" applyBorder="1"/>
    <xf numFmtId="1" fontId="5" fillId="3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4" fontId="6" fillId="3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/>
    <xf numFmtId="0" fontId="9" fillId="3" borderId="2" xfId="3" applyFont="1" applyFill="1" applyBorder="1" applyAlignment="1">
      <alignment horizontal="center" vertical="center"/>
    </xf>
    <xf numFmtId="1" fontId="9" fillId="3" borderId="2" xfId="3" applyNumberFormat="1" applyFont="1" applyFill="1" applyBorder="1" applyAlignment="1">
      <alignment horizontal="center" vertical="center"/>
    </xf>
    <xf numFmtId="4" fontId="9" fillId="3" borderId="2" xfId="3" applyNumberFormat="1" applyFont="1" applyFill="1" applyBorder="1" applyAlignment="1">
      <alignment horizontal="center" vertical="center" wrapText="1"/>
    </xf>
    <xf numFmtId="4" fontId="3" fillId="3" borderId="2" xfId="2" applyNumberFormat="1" applyFill="1" applyBorder="1" applyAlignment="1">
      <alignment horizontal="center" vertical="center"/>
    </xf>
    <xf numFmtId="0" fontId="8" fillId="3" borderId="0" xfId="3" applyFont="1" applyFill="1" applyBorder="1" applyAlignment="1">
      <alignment vertical="center"/>
    </xf>
    <xf numFmtId="4" fontId="15" fillId="3" borderId="0" xfId="0" applyNumberFormat="1" applyFont="1" applyFill="1" applyAlignment="1">
      <alignment horizontal="right"/>
    </xf>
    <xf numFmtId="0" fontId="13" fillId="3" borderId="0" xfId="3" applyFont="1" applyFill="1" applyBorder="1" applyAlignment="1">
      <alignment vertical="center"/>
    </xf>
    <xf numFmtId="1" fontId="13" fillId="3" borderId="0" xfId="3" applyNumberFormat="1" applyFont="1" applyFill="1" applyBorder="1" applyAlignment="1">
      <alignment horizontal="right" vertical="center"/>
    </xf>
    <xf numFmtId="4" fontId="14" fillId="3" borderId="2" xfId="0" applyNumberFormat="1" applyFont="1" applyFill="1" applyBorder="1" applyAlignment="1">
      <alignment horizontal="right" vertical="center"/>
    </xf>
    <xf numFmtId="0" fontId="9" fillId="3" borderId="2" xfId="3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4" fontId="26" fillId="3" borderId="2" xfId="0" applyNumberFormat="1" applyFont="1" applyFill="1" applyBorder="1" applyAlignment="1">
      <alignment horizontal="right"/>
    </xf>
    <xf numFmtId="4" fontId="26" fillId="3" borderId="3" xfId="0" applyNumberFormat="1" applyFont="1" applyFill="1" applyBorder="1" applyAlignment="1">
      <alignment horizontal="right"/>
    </xf>
    <xf numFmtId="4" fontId="26" fillId="3" borderId="14" xfId="0" applyNumberFormat="1" applyFont="1" applyFill="1" applyBorder="1" applyAlignment="1">
      <alignment horizontal="right"/>
    </xf>
    <xf numFmtId="4" fontId="8" fillId="3" borderId="2" xfId="3" applyNumberFormat="1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/>
    </xf>
    <xf numFmtId="2" fontId="12" fillId="3" borderId="2" xfId="0" applyNumberFormat="1" applyFont="1" applyFill="1" applyBorder="1" applyAlignment="1">
      <alignment horizontal="right" vertical="center"/>
    </xf>
    <xf numFmtId="2" fontId="8" fillId="3" borderId="2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2" fontId="14" fillId="0" borderId="2" xfId="0" applyNumberFormat="1" applyFont="1" applyBorder="1" applyAlignment="1">
      <alignment horizontal="right" vertical="center"/>
    </xf>
    <xf numFmtId="2" fontId="7" fillId="3" borderId="2" xfId="0" applyNumberFormat="1" applyFont="1" applyFill="1" applyBorder="1" applyAlignment="1">
      <alignment horizontal="right" vertical="center" wrapText="1"/>
    </xf>
    <xf numFmtId="2" fontId="7" fillId="3" borderId="5" xfId="0" applyNumberFormat="1" applyFont="1" applyFill="1" applyBorder="1" applyAlignment="1">
      <alignment horizontal="right" vertical="center" wrapText="1"/>
    </xf>
    <xf numFmtId="4" fontId="14" fillId="3" borderId="2" xfId="3" applyNumberFormat="1" applyFont="1" applyFill="1" applyBorder="1" applyAlignment="1">
      <alignment horizontal="right" vertical="center"/>
    </xf>
    <xf numFmtId="0" fontId="2" fillId="3" borderId="2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center" vertical="center" wrapText="1"/>
    </xf>
    <xf numFmtId="4" fontId="2" fillId="3" borderId="2" xfId="2" applyNumberFormat="1" applyFont="1" applyFill="1" applyBorder="1" applyAlignment="1">
      <alignment horizontal="center" vertical="center"/>
    </xf>
    <xf numFmtId="14" fontId="29" fillId="3" borderId="2" xfId="0" applyNumberFormat="1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3" fillId="0" borderId="5" xfId="2" applyFill="1" applyBorder="1" applyAlignment="1">
      <alignment horizontal="center" vertical="center"/>
    </xf>
    <xf numFmtId="0" fontId="3" fillId="0" borderId="2" xfId="2" applyFill="1" applyBorder="1" applyAlignment="1">
      <alignment horizontal="center" vertical="center"/>
    </xf>
    <xf numFmtId="0" fontId="3" fillId="0" borderId="2" xfId="2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" fontId="8" fillId="0" borderId="2" xfId="3" applyNumberFormat="1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" fontId="5" fillId="3" borderId="0" xfId="0" applyNumberFormat="1" applyFont="1" applyFill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/>
    </xf>
    <xf numFmtId="0" fontId="26" fillId="3" borderId="2" xfId="0" applyFont="1" applyFill="1" applyBorder="1" applyAlignment="1">
      <alignment horizontal="right" vertical="center"/>
    </xf>
    <xf numFmtId="2" fontId="4" fillId="3" borderId="3" xfId="0" applyNumberFormat="1" applyFont="1" applyFill="1" applyBorder="1" applyAlignment="1">
      <alignment horizontal="center"/>
    </xf>
    <xf numFmtId="2" fontId="4" fillId="3" borderId="12" xfId="0" applyNumberFormat="1" applyFont="1" applyFill="1" applyBorder="1" applyAlignment="1">
      <alignment horizontal="center"/>
    </xf>
    <xf numFmtId="0" fontId="21" fillId="3" borderId="3" xfId="3" applyFont="1" applyFill="1" applyBorder="1" applyAlignment="1">
      <alignment horizontal="left"/>
    </xf>
    <xf numFmtId="0" fontId="28" fillId="3" borderId="4" xfId="3" applyFont="1" applyFill="1" applyBorder="1" applyAlignment="1">
      <alignment horizontal="center" vertical="center" wrapText="1"/>
    </xf>
    <xf numFmtId="0" fontId="28" fillId="3" borderId="5" xfId="3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8" xfId="0" applyFont="1" applyFill="1" applyBorder="1" applyAlignment="1">
      <alignment horizontal="center"/>
    </xf>
    <xf numFmtId="0" fontId="25" fillId="3" borderId="7" xfId="0" applyFont="1" applyFill="1" applyBorder="1" applyAlignment="1">
      <alignment horizontal="center"/>
    </xf>
    <xf numFmtId="0" fontId="25" fillId="3" borderId="11" xfId="0" applyFont="1" applyFill="1" applyBorder="1" applyAlignment="1">
      <alignment horizontal="center"/>
    </xf>
    <xf numFmtId="4" fontId="16" fillId="3" borderId="9" xfId="0" applyNumberFormat="1" applyFont="1" applyFill="1" applyBorder="1" applyAlignment="1">
      <alignment horizontal="center" vertical="center"/>
    </xf>
    <xf numFmtId="4" fontId="16" fillId="3" borderId="10" xfId="0" applyNumberFormat="1" applyFont="1" applyFill="1" applyBorder="1" applyAlignment="1">
      <alignment horizontal="center" vertical="center"/>
    </xf>
    <xf numFmtId="4" fontId="16" fillId="3" borderId="8" xfId="0" applyNumberFormat="1" applyFont="1" applyFill="1" applyBorder="1" applyAlignment="1">
      <alignment horizontal="center" vertical="center"/>
    </xf>
    <xf numFmtId="4" fontId="16" fillId="3" borderId="7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2" fillId="3" borderId="4" xfId="3" applyFont="1" applyFill="1" applyBorder="1" applyAlignment="1">
      <alignment horizontal="center"/>
    </xf>
    <xf numFmtId="0" fontId="22" fillId="3" borderId="6" xfId="3" applyFont="1" applyFill="1" applyBorder="1" applyAlignment="1">
      <alignment horizontal="center"/>
    </xf>
    <xf numFmtId="0" fontId="22" fillId="3" borderId="5" xfId="3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8" fillId="3" borderId="4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4" fillId="2" borderId="0" xfId="1" applyFont="1" applyFill="1" applyBorder="1" applyAlignment="1">
      <alignment horizontal="left"/>
    </xf>
    <xf numFmtId="0" fontId="26" fillId="3" borderId="4" xfId="0" applyFont="1" applyFill="1" applyBorder="1" applyAlignment="1">
      <alignment horizontal="right" vertical="center"/>
    </xf>
    <xf numFmtId="4" fontId="16" fillId="3" borderId="1" xfId="0" applyNumberFormat="1" applyFont="1" applyFill="1" applyBorder="1" applyAlignment="1">
      <alignment horizontal="center" vertical="center"/>
    </xf>
    <xf numFmtId="4" fontId="16" fillId="3" borderId="11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right" vertical="center"/>
    </xf>
    <xf numFmtId="4" fontId="14" fillId="3" borderId="12" xfId="0" applyNumberFormat="1" applyFont="1" applyFill="1" applyBorder="1" applyAlignment="1">
      <alignment horizontal="right" vertical="center"/>
    </xf>
    <xf numFmtId="0" fontId="21" fillId="3" borderId="4" xfId="0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21" fillId="3" borderId="5" xfId="0" applyFont="1" applyFill="1" applyBorder="1" applyAlignment="1">
      <alignment horizontal="left"/>
    </xf>
    <xf numFmtId="2" fontId="7" fillId="3" borderId="3" xfId="0" applyNumberFormat="1" applyFont="1" applyFill="1" applyBorder="1" applyAlignment="1">
      <alignment horizontal="right" vertical="center"/>
    </xf>
    <xf numFmtId="2" fontId="7" fillId="3" borderId="12" xfId="0" applyNumberFormat="1" applyFont="1" applyFill="1" applyBorder="1" applyAlignment="1">
      <alignment horizontal="right" vertical="center"/>
    </xf>
    <xf numFmtId="2" fontId="8" fillId="3" borderId="3" xfId="0" applyNumberFormat="1" applyFont="1" applyFill="1" applyBorder="1" applyAlignment="1">
      <alignment horizontal="right" vertical="center"/>
    </xf>
    <xf numFmtId="2" fontId="8" fillId="3" borderId="12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2" fontId="14" fillId="3" borderId="12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right" vertical="center"/>
    </xf>
    <xf numFmtId="2" fontId="14" fillId="0" borderId="12" xfId="0" applyNumberFormat="1" applyFont="1" applyBorder="1" applyAlignment="1">
      <alignment horizontal="right" vertical="center"/>
    </xf>
  </cellXfs>
  <cellStyles count="5">
    <cellStyle name="Naslov" xfId="1" builtinId="15"/>
    <cellStyle name="Normalno" xfId="0" builtinId="0"/>
    <cellStyle name="Obično 2" xfId="2" xr:uid="{00000000-0005-0000-0000-000001000000}"/>
    <cellStyle name="Obično 3" xfId="3" xr:uid="{00000000-0005-0000-0000-000002000000}"/>
    <cellStyle name="Tekst objašnjenja 2" xfId="4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4"/>
  <sheetViews>
    <sheetView tabSelected="1" zoomScale="85" zoomScaleNormal="85" workbookViewId="0">
      <selection activeCell="J149" sqref="J149"/>
    </sheetView>
  </sheetViews>
  <sheetFormatPr defaultColWidth="9.140625" defaultRowHeight="11.25" x14ac:dyDescent="0.2"/>
  <cols>
    <col min="1" max="1" width="4.42578125" style="28" customWidth="1"/>
    <col min="2" max="2" width="12.140625" style="28" bestFit="1" customWidth="1"/>
    <col min="3" max="3" width="21.5703125" style="28" bestFit="1" customWidth="1"/>
    <col min="4" max="4" width="45.7109375" style="28" customWidth="1"/>
    <col min="5" max="5" width="19.85546875" style="29" customWidth="1"/>
    <col min="6" max="6" width="8.28515625" style="28" customWidth="1"/>
    <col min="7" max="7" width="14.7109375" style="28" customWidth="1"/>
    <col min="8" max="8" width="20" style="28" bestFit="1" customWidth="1"/>
    <col min="9" max="9" width="21" style="28" bestFit="1" customWidth="1"/>
    <col min="10" max="10" width="10.7109375" style="28" customWidth="1"/>
    <col min="11" max="12" width="14.28515625" style="28" customWidth="1"/>
    <col min="13" max="13" width="15.85546875" style="28" customWidth="1"/>
    <col min="14" max="14" width="17.140625" style="28" customWidth="1"/>
    <col min="15" max="15" width="20.7109375" style="28" customWidth="1"/>
    <col min="16" max="16" width="19.140625" style="1" customWidth="1"/>
    <col min="17" max="16384" width="9.140625" style="1"/>
  </cols>
  <sheetData>
    <row r="1" spans="1:16" ht="18" x14ac:dyDescent="0.25">
      <c r="A1" s="134" t="s">
        <v>246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ht="15.75" x14ac:dyDescent="0.25">
      <c r="A2" s="30" t="s">
        <v>327</v>
      </c>
      <c r="B2" s="30"/>
      <c r="C2" s="30"/>
      <c r="J2" s="112" t="s">
        <v>247</v>
      </c>
      <c r="K2" s="113"/>
      <c r="L2" s="113"/>
      <c r="M2" s="113"/>
    </row>
    <row r="3" spans="1:16" ht="19.5" customHeight="1" x14ac:dyDescent="0.2">
      <c r="A3" s="95" t="s">
        <v>267</v>
      </c>
      <c r="B3" s="95"/>
      <c r="C3" s="95"/>
      <c r="D3" s="95"/>
    </row>
    <row r="4" spans="1:16" ht="19.5" customHeight="1" x14ac:dyDescent="0.25">
      <c r="A4" s="59"/>
      <c r="B4" s="59"/>
      <c r="C4" s="114" t="s">
        <v>266</v>
      </c>
      <c r="D4" s="114"/>
      <c r="E4" s="114"/>
      <c r="F4" s="114"/>
      <c r="G4" s="114"/>
      <c r="H4" s="114"/>
      <c r="I4" s="114"/>
      <c r="J4" s="114"/>
    </row>
    <row r="5" spans="1:16" s="3" customFormat="1" ht="23.25" customHeight="1" x14ac:dyDescent="0.2">
      <c r="A5" s="131" t="s">
        <v>223</v>
      </c>
      <c r="B5" s="131"/>
      <c r="C5" s="131"/>
      <c r="D5" s="132" t="s">
        <v>248</v>
      </c>
      <c r="E5" s="132"/>
      <c r="F5" s="133"/>
      <c r="G5" s="133"/>
      <c r="H5" s="147" t="s">
        <v>12</v>
      </c>
      <c r="I5" s="148"/>
      <c r="J5" s="30"/>
      <c r="K5" s="30"/>
      <c r="L5" s="30"/>
      <c r="M5" s="30"/>
      <c r="N5" s="30"/>
      <c r="O5" s="30"/>
    </row>
    <row r="6" spans="1:16" s="4" customFormat="1" ht="40.5" customHeight="1" x14ac:dyDescent="0.25">
      <c r="B6" s="22" t="s">
        <v>1</v>
      </c>
      <c r="C6" s="31" t="s">
        <v>2</v>
      </c>
      <c r="D6" s="22" t="s">
        <v>3</v>
      </c>
      <c r="E6" s="22" t="s">
        <v>4</v>
      </c>
      <c r="F6" s="22" t="s">
        <v>9</v>
      </c>
      <c r="G6" s="22" t="s">
        <v>11</v>
      </c>
      <c r="H6" s="23" t="s">
        <v>225</v>
      </c>
      <c r="I6" s="22" t="s">
        <v>226</v>
      </c>
      <c r="J6" s="23" t="s">
        <v>220</v>
      </c>
      <c r="K6" s="23" t="s">
        <v>235</v>
      </c>
      <c r="L6" s="23" t="s">
        <v>241</v>
      </c>
      <c r="M6" s="23" t="s">
        <v>263</v>
      </c>
      <c r="N6" s="23" t="s">
        <v>262</v>
      </c>
      <c r="O6" s="32"/>
    </row>
    <row r="7" spans="1:16" s="4" customFormat="1" ht="21.75" customHeight="1" x14ac:dyDescent="0.25">
      <c r="A7" s="22" t="s">
        <v>0</v>
      </c>
      <c r="B7" s="66">
        <v>1</v>
      </c>
      <c r="C7" s="31">
        <v>2</v>
      </c>
      <c r="D7" s="22">
        <v>3</v>
      </c>
      <c r="E7" s="22">
        <v>4</v>
      </c>
      <c r="F7" s="22">
        <v>5</v>
      </c>
      <c r="G7" s="22">
        <v>6</v>
      </c>
      <c r="H7" s="23">
        <v>7</v>
      </c>
      <c r="I7" s="22">
        <v>8</v>
      </c>
      <c r="J7" s="23">
        <v>9</v>
      </c>
      <c r="K7" s="23">
        <v>10</v>
      </c>
      <c r="L7" s="23">
        <v>11</v>
      </c>
      <c r="M7" s="23">
        <v>12</v>
      </c>
      <c r="N7" s="69" t="s">
        <v>261</v>
      </c>
      <c r="O7" s="32"/>
    </row>
    <row r="8" spans="1:16" s="5" customFormat="1" ht="22.5" customHeight="1" x14ac:dyDescent="0.2">
      <c r="A8" s="13" t="s">
        <v>36</v>
      </c>
      <c r="B8" s="16" t="s">
        <v>65</v>
      </c>
      <c r="C8" s="18" t="s">
        <v>134</v>
      </c>
      <c r="D8" s="17" t="s">
        <v>115</v>
      </c>
      <c r="E8" s="18" t="s">
        <v>10</v>
      </c>
      <c r="F8" s="18" t="s">
        <v>184</v>
      </c>
      <c r="G8" s="24" t="s">
        <v>268</v>
      </c>
      <c r="H8" s="25" t="s">
        <v>13</v>
      </c>
      <c r="I8" s="67"/>
      <c r="J8" s="67"/>
      <c r="K8" s="67"/>
      <c r="L8" s="67"/>
      <c r="M8" s="68"/>
      <c r="N8" s="149"/>
      <c r="O8" s="33"/>
    </row>
    <row r="9" spans="1:16" s="5" customFormat="1" ht="22.5" customHeight="1" x14ac:dyDescent="0.2">
      <c r="A9" s="13" t="s">
        <v>22</v>
      </c>
      <c r="B9" s="16" t="s">
        <v>66</v>
      </c>
      <c r="C9" s="18" t="s">
        <v>135</v>
      </c>
      <c r="D9" s="17" t="s">
        <v>115</v>
      </c>
      <c r="E9" s="18" t="s">
        <v>10</v>
      </c>
      <c r="F9" s="18" t="s">
        <v>184</v>
      </c>
      <c r="G9" s="24" t="s">
        <v>268</v>
      </c>
      <c r="H9" s="25" t="s">
        <v>13</v>
      </c>
      <c r="I9" s="67"/>
      <c r="J9" s="67"/>
      <c r="K9" s="67"/>
      <c r="L9" s="67"/>
      <c r="M9" s="68"/>
      <c r="N9" s="150"/>
      <c r="O9" s="33"/>
    </row>
    <row r="10" spans="1:16" s="5" customFormat="1" ht="22.5" customHeight="1" x14ac:dyDescent="0.2">
      <c r="A10" s="13" t="s">
        <v>17</v>
      </c>
      <c r="B10" s="16" t="s">
        <v>67</v>
      </c>
      <c r="C10" s="18" t="s">
        <v>136</v>
      </c>
      <c r="D10" s="17" t="s">
        <v>115</v>
      </c>
      <c r="E10" s="18" t="s">
        <v>10</v>
      </c>
      <c r="F10" s="18" t="s">
        <v>184</v>
      </c>
      <c r="G10" s="24" t="s">
        <v>268</v>
      </c>
      <c r="H10" s="25" t="s">
        <v>13</v>
      </c>
      <c r="I10" s="67"/>
      <c r="J10" s="67"/>
      <c r="K10" s="67"/>
      <c r="L10" s="67"/>
      <c r="M10" s="68"/>
      <c r="N10" s="150"/>
      <c r="O10" s="33"/>
    </row>
    <row r="11" spans="1:16" s="5" customFormat="1" ht="22.5" customHeight="1" x14ac:dyDescent="0.2">
      <c r="A11" s="13" t="s">
        <v>18</v>
      </c>
      <c r="B11" s="16" t="s">
        <v>68</v>
      </c>
      <c r="C11" s="18" t="s">
        <v>137</v>
      </c>
      <c r="D11" s="17" t="s">
        <v>115</v>
      </c>
      <c r="E11" s="18" t="s">
        <v>10</v>
      </c>
      <c r="F11" s="18" t="s">
        <v>184</v>
      </c>
      <c r="G11" s="24" t="s">
        <v>268</v>
      </c>
      <c r="H11" s="25" t="s">
        <v>13</v>
      </c>
      <c r="I11" s="67"/>
      <c r="J11" s="67"/>
      <c r="K11" s="67"/>
      <c r="L11" s="67"/>
      <c r="M11" s="68"/>
      <c r="N11" s="150"/>
      <c r="O11" s="33"/>
    </row>
    <row r="12" spans="1:16" s="5" customFormat="1" ht="22.5" customHeight="1" x14ac:dyDescent="0.2">
      <c r="A12" s="13" t="s">
        <v>19</v>
      </c>
      <c r="B12" s="16" t="s">
        <v>69</v>
      </c>
      <c r="C12" s="18" t="s">
        <v>138</v>
      </c>
      <c r="D12" s="17" t="s">
        <v>115</v>
      </c>
      <c r="E12" s="18" t="s">
        <v>10</v>
      </c>
      <c r="F12" s="18" t="s">
        <v>184</v>
      </c>
      <c r="G12" s="24" t="s">
        <v>268</v>
      </c>
      <c r="H12" s="25" t="s">
        <v>13</v>
      </c>
      <c r="I12" s="67"/>
      <c r="J12" s="67"/>
      <c r="K12" s="67"/>
      <c r="L12" s="67"/>
      <c r="M12" s="68"/>
      <c r="N12" s="150"/>
      <c r="O12" s="33"/>
    </row>
    <row r="13" spans="1:16" s="5" customFormat="1" ht="22.5" customHeight="1" x14ac:dyDescent="0.2">
      <c r="A13" s="13" t="s">
        <v>20</v>
      </c>
      <c r="B13" s="16" t="s">
        <v>70</v>
      </c>
      <c r="C13" s="19" t="s">
        <v>139</v>
      </c>
      <c r="D13" s="17" t="s">
        <v>116</v>
      </c>
      <c r="E13" s="18" t="s">
        <v>43</v>
      </c>
      <c r="F13" s="18" t="s">
        <v>185</v>
      </c>
      <c r="G13" s="24" t="s">
        <v>269</v>
      </c>
      <c r="H13" s="25" t="s">
        <v>13</v>
      </c>
      <c r="I13" s="67"/>
      <c r="J13" s="67"/>
      <c r="K13" s="67"/>
      <c r="L13" s="67"/>
      <c r="M13" s="68"/>
      <c r="N13" s="150"/>
      <c r="O13" s="33"/>
    </row>
    <row r="14" spans="1:16" s="5" customFormat="1" ht="22.5" customHeight="1" x14ac:dyDescent="0.2">
      <c r="A14" s="13" t="s">
        <v>34</v>
      </c>
      <c r="B14" s="16" t="s">
        <v>77</v>
      </c>
      <c r="C14" s="18" t="s">
        <v>146</v>
      </c>
      <c r="D14" s="17" t="s">
        <v>116</v>
      </c>
      <c r="E14" s="18" t="s">
        <v>6</v>
      </c>
      <c r="F14" s="18" t="s">
        <v>187</v>
      </c>
      <c r="G14" s="24" t="s">
        <v>270</v>
      </c>
      <c r="H14" s="25" t="s">
        <v>13</v>
      </c>
      <c r="I14" s="67"/>
      <c r="J14" s="67"/>
      <c r="K14" s="67"/>
      <c r="L14" s="67"/>
      <c r="M14" s="68"/>
      <c r="N14" s="150"/>
      <c r="O14" s="33"/>
    </row>
    <row r="15" spans="1:16" s="5" customFormat="1" ht="22.5" customHeight="1" x14ac:dyDescent="0.2">
      <c r="A15" s="13" t="s">
        <v>35</v>
      </c>
      <c r="B15" s="16" t="s">
        <v>78</v>
      </c>
      <c r="C15" s="18" t="s">
        <v>147</v>
      </c>
      <c r="D15" s="17" t="s">
        <v>116</v>
      </c>
      <c r="E15" s="18" t="s">
        <v>6</v>
      </c>
      <c r="F15" s="18" t="s">
        <v>187</v>
      </c>
      <c r="G15" s="24" t="s">
        <v>271</v>
      </c>
      <c r="H15" s="25" t="s">
        <v>13</v>
      </c>
      <c r="I15" s="67"/>
      <c r="J15" s="67"/>
      <c r="K15" s="67"/>
      <c r="L15" s="67"/>
      <c r="M15" s="68"/>
      <c r="N15" s="150"/>
      <c r="O15" s="33"/>
    </row>
    <row r="16" spans="1:16" s="5" customFormat="1" ht="22.5" customHeight="1" x14ac:dyDescent="0.2">
      <c r="A16" s="13" t="s">
        <v>24</v>
      </c>
      <c r="B16" s="16" t="s">
        <v>79</v>
      </c>
      <c r="C16" s="18" t="s">
        <v>148</v>
      </c>
      <c r="D16" s="17" t="s">
        <v>116</v>
      </c>
      <c r="E16" s="18" t="s">
        <v>6</v>
      </c>
      <c r="F16" s="18" t="s">
        <v>187</v>
      </c>
      <c r="G16" s="24" t="s">
        <v>271</v>
      </c>
      <c r="H16" s="25" t="s">
        <v>13</v>
      </c>
      <c r="I16" s="67"/>
      <c r="J16" s="67"/>
      <c r="K16" s="67"/>
      <c r="L16" s="67"/>
      <c r="M16" s="68"/>
      <c r="N16" s="150"/>
      <c r="O16" s="33"/>
    </row>
    <row r="17" spans="1:15" s="5" customFormat="1" ht="22.5" customHeight="1" x14ac:dyDescent="0.2">
      <c r="A17" s="13" t="s">
        <v>25</v>
      </c>
      <c r="B17" s="16" t="s">
        <v>80</v>
      </c>
      <c r="C17" s="18" t="s">
        <v>149</v>
      </c>
      <c r="D17" s="17" t="s">
        <v>116</v>
      </c>
      <c r="E17" s="18" t="s">
        <v>6</v>
      </c>
      <c r="F17" s="18" t="s">
        <v>187</v>
      </c>
      <c r="G17" s="24" t="s">
        <v>271</v>
      </c>
      <c r="H17" s="25" t="s">
        <v>13</v>
      </c>
      <c r="I17" s="67"/>
      <c r="J17" s="67"/>
      <c r="K17" s="67"/>
      <c r="L17" s="67"/>
      <c r="M17" s="68"/>
      <c r="N17" s="150"/>
      <c r="O17" s="33"/>
    </row>
    <row r="18" spans="1:15" s="5" customFormat="1" ht="22.5" customHeight="1" x14ac:dyDescent="0.2">
      <c r="A18" s="84" t="s">
        <v>26</v>
      </c>
      <c r="B18" s="81" t="s">
        <v>82</v>
      </c>
      <c r="C18" s="82" t="s">
        <v>151</v>
      </c>
      <c r="D18" s="83" t="s">
        <v>120</v>
      </c>
      <c r="E18" s="82" t="s">
        <v>8</v>
      </c>
      <c r="F18" s="82" t="s">
        <v>184</v>
      </c>
      <c r="G18" s="85" t="s">
        <v>272</v>
      </c>
      <c r="H18" s="86" t="s">
        <v>13</v>
      </c>
      <c r="I18" s="67"/>
      <c r="J18" s="67"/>
      <c r="K18" s="67"/>
      <c r="L18" s="67"/>
      <c r="M18" s="68"/>
      <c r="N18" s="150"/>
      <c r="O18" s="33"/>
    </row>
    <row r="19" spans="1:15" s="5" customFormat="1" ht="22.5" customHeight="1" x14ac:dyDescent="0.2">
      <c r="A19" s="13" t="s">
        <v>27</v>
      </c>
      <c r="B19" s="16" t="s">
        <v>83</v>
      </c>
      <c r="C19" s="18" t="s">
        <v>152</v>
      </c>
      <c r="D19" s="17" t="s">
        <v>121</v>
      </c>
      <c r="E19" s="18" t="s">
        <v>47</v>
      </c>
      <c r="F19" s="18" t="s">
        <v>188</v>
      </c>
      <c r="G19" s="24" t="s">
        <v>273</v>
      </c>
      <c r="H19" s="25" t="s">
        <v>13</v>
      </c>
      <c r="I19" s="67"/>
      <c r="J19" s="67"/>
      <c r="K19" s="67"/>
      <c r="L19" s="67"/>
      <c r="M19" s="68"/>
      <c r="N19" s="150"/>
      <c r="O19" s="33"/>
    </row>
    <row r="20" spans="1:15" s="5" customFormat="1" ht="22.5" customHeight="1" x14ac:dyDescent="0.2">
      <c r="A20" s="13" t="s">
        <v>28</v>
      </c>
      <c r="B20" s="16" t="s">
        <v>84</v>
      </c>
      <c r="C20" s="18" t="s">
        <v>153</v>
      </c>
      <c r="D20" s="17" t="s">
        <v>121</v>
      </c>
      <c r="E20" s="18" t="s">
        <v>47</v>
      </c>
      <c r="F20" s="18" t="s">
        <v>189</v>
      </c>
      <c r="G20" s="24" t="s">
        <v>273</v>
      </c>
      <c r="H20" s="25" t="s">
        <v>13</v>
      </c>
      <c r="I20" s="67"/>
      <c r="J20" s="67"/>
      <c r="K20" s="67"/>
      <c r="L20" s="67"/>
      <c r="M20" s="68"/>
      <c r="N20" s="150"/>
      <c r="O20" s="33"/>
    </row>
    <row r="21" spans="1:15" s="5" customFormat="1" ht="22.5" customHeight="1" x14ac:dyDescent="0.2">
      <c r="A21" s="13" t="s">
        <v>29</v>
      </c>
      <c r="B21" s="16" t="s">
        <v>88</v>
      </c>
      <c r="C21" s="18" t="s">
        <v>157</v>
      </c>
      <c r="D21" s="17" t="s">
        <v>122</v>
      </c>
      <c r="E21" s="18" t="s">
        <v>21</v>
      </c>
      <c r="F21" s="18" t="s">
        <v>184</v>
      </c>
      <c r="G21" s="24" t="s">
        <v>274</v>
      </c>
      <c r="H21" s="25" t="s">
        <v>13</v>
      </c>
      <c r="I21" s="67"/>
      <c r="J21" s="67"/>
      <c r="K21" s="67"/>
      <c r="L21" s="67"/>
      <c r="M21" s="68"/>
      <c r="N21" s="150"/>
      <c r="O21" s="33"/>
    </row>
    <row r="22" spans="1:15" s="5" customFormat="1" ht="22.5" customHeight="1" x14ac:dyDescent="0.2">
      <c r="A22" s="13" t="s">
        <v>30</v>
      </c>
      <c r="B22" s="16" t="s">
        <v>89</v>
      </c>
      <c r="C22" s="18" t="s">
        <v>158</v>
      </c>
      <c r="D22" s="17" t="s">
        <v>121</v>
      </c>
      <c r="E22" s="18" t="s">
        <v>37</v>
      </c>
      <c r="F22" s="18" t="s">
        <v>191</v>
      </c>
      <c r="G22" s="24" t="s">
        <v>275</v>
      </c>
      <c r="H22" s="25" t="s">
        <v>13</v>
      </c>
      <c r="I22" s="67"/>
      <c r="J22" s="67"/>
      <c r="K22" s="67"/>
      <c r="L22" s="67"/>
      <c r="M22" s="68"/>
      <c r="N22" s="150"/>
      <c r="O22" s="33"/>
    </row>
    <row r="23" spans="1:15" s="5" customFormat="1" ht="22.5" customHeight="1" x14ac:dyDescent="0.2">
      <c r="A23" s="13" t="s">
        <v>31</v>
      </c>
      <c r="B23" s="16" t="s">
        <v>90</v>
      </c>
      <c r="C23" s="18" t="s">
        <v>159</v>
      </c>
      <c r="D23" s="17" t="s">
        <v>122</v>
      </c>
      <c r="E23" s="18" t="s">
        <v>21</v>
      </c>
      <c r="F23" s="18" t="s">
        <v>184</v>
      </c>
      <c r="G23" s="24" t="s">
        <v>274</v>
      </c>
      <c r="H23" s="25" t="s">
        <v>13</v>
      </c>
      <c r="I23" s="67"/>
      <c r="J23" s="67"/>
      <c r="K23" s="67"/>
      <c r="L23" s="67"/>
      <c r="M23" s="68"/>
      <c r="N23" s="150"/>
      <c r="O23" s="33"/>
    </row>
    <row r="24" spans="1:15" s="5" customFormat="1" ht="22.5" customHeight="1" x14ac:dyDescent="0.2">
      <c r="A24" s="84" t="s">
        <v>32</v>
      </c>
      <c r="B24" s="16" t="s">
        <v>91</v>
      </c>
      <c r="C24" s="18" t="s">
        <v>160</v>
      </c>
      <c r="D24" s="17" t="s">
        <v>123</v>
      </c>
      <c r="E24" s="18" t="s">
        <v>21</v>
      </c>
      <c r="F24" s="18" t="s">
        <v>184</v>
      </c>
      <c r="G24" s="24" t="s">
        <v>274</v>
      </c>
      <c r="H24" s="25" t="s">
        <v>13</v>
      </c>
      <c r="I24" s="67"/>
      <c r="J24" s="67"/>
      <c r="K24" s="67"/>
      <c r="L24" s="67"/>
      <c r="M24" s="68"/>
      <c r="N24" s="150"/>
      <c r="O24" s="33"/>
    </row>
    <row r="25" spans="1:15" s="5" customFormat="1" ht="22.5" customHeight="1" x14ac:dyDescent="0.2">
      <c r="A25" s="13" t="s">
        <v>14</v>
      </c>
      <c r="B25" s="81" t="s">
        <v>93</v>
      </c>
      <c r="C25" s="82" t="s">
        <v>162</v>
      </c>
      <c r="D25" s="83" t="s">
        <v>120</v>
      </c>
      <c r="E25" s="82" t="s">
        <v>8</v>
      </c>
      <c r="F25" s="82" t="s">
        <v>189</v>
      </c>
      <c r="G25" s="85" t="s">
        <v>276</v>
      </c>
      <c r="H25" s="86" t="s">
        <v>13</v>
      </c>
      <c r="I25" s="67"/>
      <c r="J25" s="67"/>
      <c r="K25" s="67"/>
      <c r="L25" s="67"/>
      <c r="M25" s="68"/>
      <c r="N25" s="150"/>
      <c r="O25" s="33"/>
    </row>
    <row r="26" spans="1:15" s="5" customFormat="1" ht="22.5" customHeight="1" x14ac:dyDescent="0.2">
      <c r="A26" s="13" t="s">
        <v>15</v>
      </c>
      <c r="B26" s="16" t="s">
        <v>94</v>
      </c>
      <c r="C26" s="18" t="s">
        <v>163</v>
      </c>
      <c r="D26" s="17" t="s">
        <v>124</v>
      </c>
      <c r="E26" s="18" t="s">
        <v>202</v>
      </c>
      <c r="F26" s="18" t="s">
        <v>193</v>
      </c>
      <c r="G26" s="24" t="s">
        <v>277</v>
      </c>
      <c r="H26" s="25" t="s">
        <v>13</v>
      </c>
      <c r="I26" s="67"/>
      <c r="J26" s="67"/>
      <c r="K26" s="67"/>
      <c r="L26" s="67"/>
      <c r="M26" s="68"/>
      <c r="N26" s="150"/>
      <c r="O26" s="33"/>
    </row>
    <row r="27" spans="1:15" ht="22.5" customHeight="1" x14ac:dyDescent="0.2">
      <c r="A27" s="13" t="s">
        <v>16</v>
      </c>
      <c r="B27" s="16" t="s">
        <v>96</v>
      </c>
      <c r="C27" s="18" t="s">
        <v>165</v>
      </c>
      <c r="D27" s="17" t="s">
        <v>126</v>
      </c>
      <c r="E27" s="18" t="s">
        <v>5</v>
      </c>
      <c r="F27" s="18" t="s">
        <v>184</v>
      </c>
      <c r="G27" s="24" t="s">
        <v>278</v>
      </c>
      <c r="H27" s="25" t="s">
        <v>13</v>
      </c>
      <c r="I27" s="67"/>
      <c r="J27" s="67"/>
      <c r="K27" s="67"/>
      <c r="L27" s="67"/>
      <c r="M27" s="68"/>
      <c r="N27" s="150"/>
    </row>
    <row r="28" spans="1:15" ht="22.5" customHeight="1" x14ac:dyDescent="0.2">
      <c r="A28" s="13" t="s">
        <v>33</v>
      </c>
      <c r="B28" s="16" t="s">
        <v>212</v>
      </c>
      <c r="C28" s="18" t="s">
        <v>217</v>
      </c>
      <c r="D28" s="17" t="s">
        <v>215</v>
      </c>
      <c r="E28" s="18" t="s">
        <v>203</v>
      </c>
      <c r="F28" s="18" t="s">
        <v>219</v>
      </c>
      <c r="G28" s="24" t="s">
        <v>279</v>
      </c>
      <c r="H28" s="25" t="s">
        <v>13</v>
      </c>
      <c r="I28" s="67"/>
      <c r="J28" s="67"/>
      <c r="K28" s="67"/>
      <c r="L28" s="67"/>
      <c r="M28" s="68"/>
      <c r="N28" s="150"/>
    </row>
    <row r="29" spans="1:15" ht="22.5" customHeight="1" x14ac:dyDescent="0.2">
      <c r="A29" s="13" t="s">
        <v>51</v>
      </c>
      <c r="B29" s="16" t="s">
        <v>213</v>
      </c>
      <c r="C29" s="18" t="s">
        <v>218</v>
      </c>
      <c r="D29" s="17" t="s">
        <v>215</v>
      </c>
      <c r="E29" s="18" t="s">
        <v>203</v>
      </c>
      <c r="F29" s="18" t="s">
        <v>219</v>
      </c>
      <c r="G29" s="24" t="s">
        <v>279</v>
      </c>
      <c r="H29" s="25" t="s">
        <v>13</v>
      </c>
      <c r="I29" s="67"/>
      <c r="J29" s="67"/>
      <c r="K29" s="67"/>
      <c r="L29" s="67"/>
      <c r="M29" s="68"/>
      <c r="N29" s="150"/>
    </row>
    <row r="30" spans="1:15" ht="22.5" customHeight="1" x14ac:dyDescent="0.2">
      <c r="A30" s="84" t="s">
        <v>52</v>
      </c>
      <c r="B30" s="16" t="s">
        <v>214</v>
      </c>
      <c r="C30" s="18" t="s">
        <v>216</v>
      </c>
      <c r="D30" s="17" t="s">
        <v>215</v>
      </c>
      <c r="E30" s="18" t="s">
        <v>203</v>
      </c>
      <c r="F30" s="18" t="s">
        <v>219</v>
      </c>
      <c r="G30" s="24" t="s">
        <v>279</v>
      </c>
      <c r="H30" s="25" t="s">
        <v>13</v>
      </c>
      <c r="I30" s="67"/>
      <c r="J30" s="67"/>
      <c r="K30" s="67"/>
      <c r="L30" s="67"/>
      <c r="M30" s="68"/>
      <c r="N30" s="150"/>
    </row>
    <row r="31" spans="1:15" s="5" customFormat="1" ht="22.5" customHeight="1" x14ac:dyDescent="0.2">
      <c r="A31" s="13" t="s">
        <v>53</v>
      </c>
      <c r="B31" s="16" t="s">
        <v>99</v>
      </c>
      <c r="C31" s="18" t="s">
        <v>168</v>
      </c>
      <c r="D31" s="17" t="s">
        <v>126</v>
      </c>
      <c r="E31" s="18" t="s">
        <v>5</v>
      </c>
      <c r="F31" s="18" t="s">
        <v>196</v>
      </c>
      <c r="G31" s="24" t="s">
        <v>280</v>
      </c>
      <c r="H31" s="25" t="s">
        <v>13</v>
      </c>
      <c r="I31" s="67"/>
      <c r="J31" s="67"/>
      <c r="K31" s="67"/>
      <c r="L31" s="67"/>
      <c r="M31" s="68"/>
      <c r="N31" s="150"/>
      <c r="O31" s="33"/>
    </row>
    <row r="32" spans="1:15" ht="22.5" customHeight="1" x14ac:dyDescent="0.2">
      <c r="A32" s="13" t="s">
        <v>54</v>
      </c>
      <c r="B32" s="16" t="s">
        <v>100</v>
      </c>
      <c r="C32" s="18" t="s">
        <v>169</v>
      </c>
      <c r="D32" s="17" t="s">
        <v>126</v>
      </c>
      <c r="E32" s="18" t="s">
        <v>5</v>
      </c>
      <c r="F32" s="18" t="s">
        <v>196</v>
      </c>
      <c r="G32" s="24" t="s">
        <v>281</v>
      </c>
      <c r="H32" s="25" t="s">
        <v>13</v>
      </c>
      <c r="I32" s="67"/>
      <c r="J32" s="67"/>
      <c r="K32" s="67"/>
      <c r="L32" s="67"/>
      <c r="M32" s="68"/>
      <c r="N32" s="150"/>
    </row>
    <row r="33" spans="1:16" s="5" customFormat="1" ht="22.5" customHeight="1" x14ac:dyDescent="0.2">
      <c r="A33" s="13" t="s">
        <v>55</v>
      </c>
      <c r="B33" s="16" t="s">
        <v>108</v>
      </c>
      <c r="C33" s="18" t="s">
        <v>177</v>
      </c>
      <c r="D33" s="17" t="s">
        <v>121</v>
      </c>
      <c r="E33" s="18" t="s">
        <v>37</v>
      </c>
      <c r="F33" s="18" t="s">
        <v>189</v>
      </c>
      <c r="G33" s="24" t="s">
        <v>282</v>
      </c>
      <c r="H33" s="25" t="s">
        <v>13</v>
      </c>
      <c r="I33" s="67"/>
      <c r="J33" s="67"/>
      <c r="K33" s="67"/>
      <c r="L33" s="67"/>
      <c r="M33" s="68"/>
      <c r="N33" s="150"/>
      <c r="O33" s="33"/>
    </row>
    <row r="34" spans="1:16" ht="22.5" customHeight="1" x14ac:dyDescent="0.2">
      <c r="A34" s="13" t="s">
        <v>56</v>
      </c>
      <c r="B34" s="16" t="s">
        <v>109</v>
      </c>
      <c r="C34" s="18" t="s">
        <v>178</v>
      </c>
      <c r="D34" s="17" t="s">
        <v>121</v>
      </c>
      <c r="E34" s="18" t="s">
        <v>37</v>
      </c>
      <c r="F34" s="18" t="s">
        <v>198</v>
      </c>
      <c r="G34" s="24" t="s">
        <v>282</v>
      </c>
      <c r="H34" s="25" t="s">
        <v>13</v>
      </c>
      <c r="I34" s="67"/>
      <c r="J34" s="67"/>
      <c r="K34" s="67"/>
      <c r="L34" s="67"/>
      <c r="M34" s="68"/>
      <c r="N34" s="150"/>
    </row>
    <row r="35" spans="1:16" s="5" customFormat="1" ht="22.5" customHeight="1" x14ac:dyDescent="0.2">
      <c r="A35" s="13" t="s">
        <v>57</v>
      </c>
      <c r="B35" s="16" t="s">
        <v>110</v>
      </c>
      <c r="C35" s="18" t="s">
        <v>179</v>
      </c>
      <c r="D35" s="17" t="s">
        <v>121</v>
      </c>
      <c r="E35" s="18" t="s">
        <v>37</v>
      </c>
      <c r="F35" s="18" t="s">
        <v>199</v>
      </c>
      <c r="G35" s="24" t="s">
        <v>282</v>
      </c>
      <c r="H35" s="25" t="s">
        <v>13</v>
      </c>
      <c r="I35" s="67"/>
      <c r="J35" s="67"/>
      <c r="K35" s="67"/>
      <c r="L35" s="67"/>
      <c r="M35" s="68"/>
      <c r="N35" s="150"/>
      <c r="O35" s="33"/>
    </row>
    <row r="36" spans="1:16" ht="22.5" customHeight="1" x14ac:dyDescent="0.2">
      <c r="A36" s="84" t="s">
        <v>58</v>
      </c>
      <c r="B36" s="16" t="s">
        <v>111</v>
      </c>
      <c r="C36" s="18" t="s">
        <v>180</v>
      </c>
      <c r="D36" s="17" t="s">
        <v>129</v>
      </c>
      <c r="E36" s="18" t="s">
        <v>23</v>
      </c>
      <c r="F36" s="18" t="s">
        <v>200</v>
      </c>
      <c r="G36" s="24" t="s">
        <v>283</v>
      </c>
      <c r="H36" s="25" t="s">
        <v>13</v>
      </c>
      <c r="I36" s="67"/>
      <c r="J36" s="67"/>
      <c r="K36" s="67"/>
      <c r="L36" s="67"/>
      <c r="M36" s="68"/>
      <c r="N36" s="150"/>
    </row>
    <row r="37" spans="1:16" s="5" customFormat="1" ht="22.5" customHeight="1" x14ac:dyDescent="0.2">
      <c r="A37" s="13" t="s">
        <v>59</v>
      </c>
      <c r="B37" s="16" t="s">
        <v>112</v>
      </c>
      <c r="C37" s="18" t="s">
        <v>181</v>
      </c>
      <c r="D37" s="17" t="s">
        <v>129</v>
      </c>
      <c r="E37" s="18" t="s">
        <v>23</v>
      </c>
      <c r="F37" s="18" t="s">
        <v>200</v>
      </c>
      <c r="G37" s="24" t="s">
        <v>283</v>
      </c>
      <c r="H37" s="25" t="s">
        <v>13</v>
      </c>
      <c r="I37" s="67"/>
      <c r="J37" s="67"/>
      <c r="K37" s="67"/>
      <c r="L37" s="67"/>
      <c r="M37" s="68"/>
      <c r="N37" s="151"/>
      <c r="O37" s="33"/>
    </row>
    <row r="38" spans="1:16" s="10" customFormat="1" ht="25.5" customHeight="1" x14ac:dyDescent="0.2">
      <c r="A38" s="34"/>
      <c r="B38" s="34"/>
      <c r="C38" s="34"/>
      <c r="D38" s="34"/>
      <c r="E38" s="126" t="s">
        <v>253</v>
      </c>
      <c r="F38" s="127"/>
      <c r="G38" s="128"/>
      <c r="H38" s="65"/>
      <c r="I38" s="26">
        <f>SUM(I8:I37)</f>
        <v>0</v>
      </c>
      <c r="J38" s="40">
        <f>SUM(J8:J37)</f>
        <v>0</v>
      </c>
      <c r="K38" s="26">
        <f>SUM(K8:K37)</f>
        <v>0</v>
      </c>
      <c r="L38" s="26">
        <f>SUM(L8:L37)</f>
        <v>0</v>
      </c>
      <c r="M38" s="26">
        <f>SUM(M8:M37)</f>
        <v>0</v>
      </c>
      <c r="N38" s="27">
        <f>SUM(I38:M38)</f>
        <v>0</v>
      </c>
      <c r="O38" s="34"/>
    </row>
    <row r="39" spans="1:16" x14ac:dyDescent="0.2">
      <c r="E39" s="108" t="s">
        <v>254</v>
      </c>
      <c r="F39" s="136"/>
      <c r="G39" s="109"/>
      <c r="H39" s="97"/>
      <c r="I39" s="143">
        <f>SUM(I8:I37)</f>
        <v>0</v>
      </c>
      <c r="J39" s="143">
        <f>SUM(J8:J37)</f>
        <v>0</v>
      </c>
      <c r="K39" s="143">
        <f>SUM(K8:K37)</f>
        <v>0</v>
      </c>
      <c r="L39" s="143">
        <f>SUM(L8:L37)</f>
        <v>0</v>
      </c>
      <c r="M39" s="143">
        <f>M38+M38*15%</f>
        <v>0</v>
      </c>
      <c r="N39" s="152">
        <f>SUM(I39:M40)</f>
        <v>0</v>
      </c>
    </row>
    <row r="40" spans="1:16" x14ac:dyDescent="0.2">
      <c r="E40" s="110"/>
      <c r="F40" s="111"/>
      <c r="G40" s="137"/>
      <c r="H40" s="98"/>
      <c r="I40" s="144"/>
      <c r="J40" s="144"/>
      <c r="K40" s="144"/>
      <c r="L40" s="144"/>
      <c r="M40" s="144"/>
      <c r="N40" s="153"/>
    </row>
    <row r="47" spans="1:16" s="8" customFormat="1" ht="23.25" customHeight="1" x14ac:dyDescent="0.3">
      <c r="A47" s="140" t="s">
        <v>211</v>
      </c>
      <c r="B47" s="141"/>
      <c r="C47" s="142"/>
      <c r="D47" s="123" t="s">
        <v>244</v>
      </c>
      <c r="E47" s="124"/>
      <c r="F47" s="124"/>
      <c r="G47" s="124"/>
      <c r="H47" s="124"/>
      <c r="I47" s="125"/>
      <c r="J47" s="130" t="s">
        <v>12</v>
      </c>
      <c r="K47" s="130"/>
      <c r="L47" s="36"/>
      <c r="M47" s="35"/>
      <c r="N47" s="35"/>
      <c r="O47" s="35"/>
    </row>
    <row r="48" spans="1:16" s="8" customFormat="1" ht="41.25" customHeight="1" x14ac:dyDescent="0.2">
      <c r="B48" s="22" t="s">
        <v>1</v>
      </c>
      <c r="C48" s="31" t="s">
        <v>2</v>
      </c>
      <c r="D48" s="22" t="s">
        <v>3</v>
      </c>
      <c r="E48" s="22" t="s">
        <v>4</v>
      </c>
      <c r="F48" s="22" t="s">
        <v>9</v>
      </c>
      <c r="G48" s="22" t="s">
        <v>11</v>
      </c>
      <c r="H48" s="22" t="s">
        <v>229</v>
      </c>
      <c r="I48" s="22" t="s">
        <v>230</v>
      </c>
      <c r="J48" s="23" t="s">
        <v>227</v>
      </c>
      <c r="K48" s="22" t="s">
        <v>226</v>
      </c>
      <c r="L48" s="23" t="s">
        <v>220</v>
      </c>
      <c r="M48" s="23" t="s">
        <v>235</v>
      </c>
      <c r="N48" s="22" t="s">
        <v>242</v>
      </c>
      <c r="O48" s="23" t="s">
        <v>263</v>
      </c>
      <c r="P48" s="23" t="s">
        <v>262</v>
      </c>
    </row>
    <row r="49" spans="1:16" s="4" customFormat="1" ht="21.75" customHeight="1" x14ac:dyDescent="0.25">
      <c r="A49" s="22" t="s">
        <v>0</v>
      </c>
      <c r="B49" s="66">
        <v>1</v>
      </c>
      <c r="C49" s="31">
        <v>2</v>
      </c>
      <c r="D49" s="22">
        <v>3</v>
      </c>
      <c r="E49" s="22">
        <v>4</v>
      </c>
      <c r="F49" s="22">
        <v>5</v>
      </c>
      <c r="G49" s="22">
        <v>6</v>
      </c>
      <c r="H49" s="23">
        <v>7</v>
      </c>
      <c r="I49" s="22">
        <v>8</v>
      </c>
      <c r="J49" s="23">
        <v>9</v>
      </c>
      <c r="K49" s="23">
        <v>10</v>
      </c>
      <c r="L49" s="23">
        <v>11</v>
      </c>
      <c r="M49" s="23">
        <v>12</v>
      </c>
      <c r="N49" s="69">
        <v>13</v>
      </c>
      <c r="O49" s="64">
        <v>14</v>
      </c>
      <c r="P49" s="70" t="s">
        <v>264</v>
      </c>
    </row>
    <row r="50" spans="1:16" s="8" customFormat="1" ht="22.5" customHeight="1" x14ac:dyDescent="0.2">
      <c r="A50" s="13" t="s">
        <v>36</v>
      </c>
      <c r="B50" s="16" t="s">
        <v>61</v>
      </c>
      <c r="C50" s="18" t="s">
        <v>130</v>
      </c>
      <c r="D50" s="17" t="s">
        <v>114</v>
      </c>
      <c r="E50" s="18" t="s">
        <v>38</v>
      </c>
      <c r="F50" s="18" t="s">
        <v>183</v>
      </c>
      <c r="G50" s="13" t="s">
        <v>284</v>
      </c>
      <c r="H50" s="37" t="s">
        <v>228</v>
      </c>
      <c r="I50" s="37" t="s">
        <v>232</v>
      </c>
      <c r="J50" s="25" t="s">
        <v>236</v>
      </c>
      <c r="K50" s="68"/>
      <c r="L50" s="68"/>
      <c r="M50" s="68"/>
      <c r="N50" s="68"/>
      <c r="O50" s="68"/>
      <c r="P50" s="154"/>
    </row>
    <row r="51" spans="1:16" s="8" customFormat="1" ht="22.5" customHeight="1" x14ac:dyDescent="0.2">
      <c r="A51" s="13" t="s">
        <v>22</v>
      </c>
      <c r="B51" s="16" t="s">
        <v>62</v>
      </c>
      <c r="C51" s="18" t="s">
        <v>131</v>
      </c>
      <c r="D51" s="17" t="s">
        <v>114</v>
      </c>
      <c r="E51" s="18" t="s">
        <v>38</v>
      </c>
      <c r="F51" s="18" t="s">
        <v>183</v>
      </c>
      <c r="G51" s="13" t="s">
        <v>284</v>
      </c>
      <c r="H51" s="37" t="s">
        <v>228</v>
      </c>
      <c r="I51" s="37" t="s">
        <v>232</v>
      </c>
      <c r="J51" s="25" t="s">
        <v>236</v>
      </c>
      <c r="K51" s="68"/>
      <c r="L51" s="68"/>
      <c r="M51" s="68"/>
      <c r="N51" s="68"/>
      <c r="O51" s="68"/>
      <c r="P51" s="155"/>
    </row>
    <row r="52" spans="1:16" s="8" customFormat="1" ht="22.5" customHeight="1" x14ac:dyDescent="0.2">
      <c r="A52" s="13" t="s">
        <v>17</v>
      </c>
      <c r="B52" s="16" t="s">
        <v>63</v>
      </c>
      <c r="C52" s="18" t="s">
        <v>132</v>
      </c>
      <c r="D52" s="17" t="s">
        <v>114</v>
      </c>
      <c r="E52" s="18" t="s">
        <v>38</v>
      </c>
      <c r="F52" s="18" t="s">
        <v>183</v>
      </c>
      <c r="G52" s="13" t="s">
        <v>284</v>
      </c>
      <c r="H52" s="37" t="s">
        <v>228</v>
      </c>
      <c r="I52" s="37" t="s">
        <v>232</v>
      </c>
      <c r="J52" s="25" t="s">
        <v>236</v>
      </c>
      <c r="K52" s="68"/>
      <c r="L52" s="68"/>
      <c r="M52" s="68"/>
      <c r="N52" s="68"/>
      <c r="O52" s="68"/>
      <c r="P52" s="155"/>
    </row>
    <row r="53" spans="1:16" s="11" customFormat="1" ht="22.5" customHeight="1" x14ac:dyDescent="0.25">
      <c r="A53" s="13" t="s">
        <v>18</v>
      </c>
      <c r="B53" s="16" t="s">
        <v>64</v>
      </c>
      <c r="C53" s="18" t="s">
        <v>133</v>
      </c>
      <c r="D53" s="17" t="s">
        <v>114</v>
      </c>
      <c r="E53" s="18" t="s">
        <v>38</v>
      </c>
      <c r="F53" s="18" t="s">
        <v>183</v>
      </c>
      <c r="G53" s="13" t="s">
        <v>284</v>
      </c>
      <c r="H53" s="37" t="s">
        <v>228</v>
      </c>
      <c r="I53" s="37" t="s">
        <v>232</v>
      </c>
      <c r="J53" s="25" t="s">
        <v>236</v>
      </c>
      <c r="K53" s="68"/>
      <c r="L53" s="68"/>
      <c r="M53" s="68"/>
      <c r="N53" s="68"/>
      <c r="O53" s="68"/>
      <c r="P53" s="155"/>
    </row>
    <row r="54" spans="1:16" s="8" customFormat="1" ht="22.5" customHeight="1" x14ac:dyDescent="0.2">
      <c r="A54" s="13" t="s">
        <v>19</v>
      </c>
      <c r="B54" s="16" t="s">
        <v>39</v>
      </c>
      <c r="C54" s="18" t="s">
        <v>41</v>
      </c>
      <c r="D54" s="17" t="s">
        <v>40</v>
      </c>
      <c r="E54" s="18" t="s">
        <v>43</v>
      </c>
      <c r="F54" s="18" t="s">
        <v>42</v>
      </c>
      <c r="G54" s="24" t="s">
        <v>285</v>
      </c>
      <c r="H54" s="37" t="s">
        <v>231</v>
      </c>
      <c r="I54" s="37" t="s">
        <v>232</v>
      </c>
      <c r="J54" s="25" t="s">
        <v>210</v>
      </c>
      <c r="K54" s="68"/>
      <c r="L54" s="68"/>
      <c r="M54" s="68"/>
      <c r="N54" s="68"/>
      <c r="O54" s="68"/>
      <c r="P54" s="155"/>
    </row>
    <row r="55" spans="1:16" s="8" customFormat="1" ht="22.5" customHeight="1" x14ac:dyDescent="0.2">
      <c r="A55" s="13" t="s">
        <v>20</v>
      </c>
      <c r="B55" s="16" t="s">
        <v>44</v>
      </c>
      <c r="C55" s="18" t="s">
        <v>45</v>
      </c>
      <c r="D55" s="17" t="s">
        <v>204</v>
      </c>
      <c r="E55" s="18" t="s">
        <v>47</v>
      </c>
      <c r="F55" s="18" t="s">
        <v>46</v>
      </c>
      <c r="G55" s="13" t="s">
        <v>286</v>
      </c>
      <c r="H55" s="37" t="s">
        <v>228</v>
      </c>
      <c r="I55" s="37" t="s">
        <v>232</v>
      </c>
      <c r="J55" s="25" t="s">
        <v>236</v>
      </c>
      <c r="K55" s="68"/>
      <c r="L55" s="68"/>
      <c r="M55" s="68"/>
      <c r="N55" s="68"/>
      <c r="O55" s="68"/>
      <c r="P55" s="155"/>
    </row>
    <row r="56" spans="1:16" s="8" customFormat="1" ht="22.5" customHeight="1" x14ac:dyDescent="0.2">
      <c r="A56" s="13" t="s">
        <v>34</v>
      </c>
      <c r="B56" s="16" t="s">
        <v>48</v>
      </c>
      <c r="C56" s="18" t="s">
        <v>49</v>
      </c>
      <c r="D56" s="17" t="s">
        <v>117</v>
      </c>
      <c r="E56" s="18" t="s">
        <v>21</v>
      </c>
      <c r="F56" s="18" t="s">
        <v>50</v>
      </c>
      <c r="G56" s="24" t="s">
        <v>287</v>
      </c>
      <c r="H56" s="37" t="s">
        <v>228</v>
      </c>
      <c r="I56" s="37" t="s">
        <v>232</v>
      </c>
      <c r="J56" s="25" t="s">
        <v>236</v>
      </c>
      <c r="K56" s="68"/>
      <c r="L56" s="68"/>
      <c r="M56" s="68"/>
      <c r="N56" s="68"/>
      <c r="O56" s="68"/>
      <c r="P56" s="155"/>
    </row>
    <row r="57" spans="1:16" s="12" customFormat="1" ht="22.5" customHeight="1" x14ac:dyDescent="0.2">
      <c r="A57" s="13" t="s">
        <v>35</v>
      </c>
      <c r="B57" s="16" t="s">
        <v>71</v>
      </c>
      <c r="C57" s="18" t="s">
        <v>140</v>
      </c>
      <c r="D57" s="17" t="s">
        <v>117</v>
      </c>
      <c r="E57" s="18" t="s">
        <v>21</v>
      </c>
      <c r="F57" s="18" t="s">
        <v>186</v>
      </c>
      <c r="G57" s="13" t="s">
        <v>287</v>
      </c>
      <c r="H57" s="37" t="s">
        <v>228</v>
      </c>
      <c r="I57" s="37" t="s">
        <v>232</v>
      </c>
      <c r="J57" s="25" t="s">
        <v>236</v>
      </c>
      <c r="K57" s="68"/>
      <c r="L57" s="68"/>
      <c r="M57" s="68"/>
      <c r="N57" s="68"/>
      <c r="O57" s="68"/>
      <c r="P57" s="155"/>
    </row>
    <row r="58" spans="1:16" s="8" customFormat="1" ht="22.5" customHeight="1" x14ac:dyDescent="0.2">
      <c r="A58" s="13" t="s">
        <v>24</v>
      </c>
      <c r="B58" s="16" t="s">
        <v>72</v>
      </c>
      <c r="C58" s="18" t="s">
        <v>141</v>
      </c>
      <c r="D58" s="17" t="s">
        <v>118</v>
      </c>
      <c r="E58" s="18" t="s">
        <v>47</v>
      </c>
      <c r="F58" s="18" t="s">
        <v>46</v>
      </c>
      <c r="G58" s="24" t="s">
        <v>288</v>
      </c>
      <c r="H58" s="37" t="s">
        <v>231</v>
      </c>
      <c r="I58" s="37" t="s">
        <v>233</v>
      </c>
      <c r="J58" s="25" t="s">
        <v>210</v>
      </c>
      <c r="K58" s="68"/>
      <c r="L58" s="68"/>
      <c r="M58" s="68"/>
      <c r="N58" s="68"/>
      <c r="O58" s="68"/>
      <c r="P58" s="155"/>
    </row>
    <row r="59" spans="1:16" s="8" customFormat="1" ht="22.5" customHeight="1" x14ac:dyDescent="0.2">
      <c r="A59" s="13" t="s">
        <v>25</v>
      </c>
      <c r="B59" s="16" t="s">
        <v>73</v>
      </c>
      <c r="C59" s="18" t="s">
        <v>142</v>
      </c>
      <c r="D59" s="17" t="s">
        <v>119</v>
      </c>
      <c r="E59" s="18" t="s">
        <v>37</v>
      </c>
      <c r="F59" s="18" t="s">
        <v>186</v>
      </c>
      <c r="G59" s="24" t="s">
        <v>289</v>
      </c>
      <c r="H59" s="37" t="s">
        <v>228</v>
      </c>
      <c r="I59" s="37" t="s">
        <v>233</v>
      </c>
      <c r="J59" s="25" t="s">
        <v>237</v>
      </c>
      <c r="K59" s="68"/>
      <c r="L59" s="68"/>
      <c r="M59" s="68"/>
      <c r="N59" s="68"/>
      <c r="O59" s="68"/>
      <c r="P59" s="155"/>
    </row>
    <row r="60" spans="1:16" s="8" customFormat="1" ht="22.5" customHeight="1" x14ac:dyDescent="0.2">
      <c r="A60" s="13" t="s">
        <v>26</v>
      </c>
      <c r="B60" s="16" t="s">
        <v>74</v>
      </c>
      <c r="C60" s="18" t="s">
        <v>143</v>
      </c>
      <c r="D60" s="17" t="s">
        <v>114</v>
      </c>
      <c r="E60" s="18" t="s">
        <v>201</v>
      </c>
      <c r="F60" s="18" t="s">
        <v>183</v>
      </c>
      <c r="G60" s="24" t="s">
        <v>328</v>
      </c>
      <c r="H60" s="37" t="s">
        <v>228</v>
      </c>
      <c r="I60" s="37" t="s">
        <v>232</v>
      </c>
      <c r="J60" s="38" t="s">
        <v>237</v>
      </c>
      <c r="K60" s="68"/>
      <c r="L60" s="68"/>
      <c r="M60" s="68"/>
      <c r="N60" s="68"/>
      <c r="O60" s="68"/>
      <c r="P60" s="155"/>
    </row>
    <row r="61" spans="1:16" s="8" customFormat="1" ht="22.5" customHeight="1" x14ac:dyDescent="0.2">
      <c r="A61" s="13" t="s">
        <v>27</v>
      </c>
      <c r="B61" s="16" t="s">
        <v>75</v>
      </c>
      <c r="C61" s="18" t="s">
        <v>144</v>
      </c>
      <c r="D61" s="17" t="s">
        <v>114</v>
      </c>
      <c r="E61" s="18" t="s">
        <v>201</v>
      </c>
      <c r="F61" s="18" t="s">
        <v>183</v>
      </c>
      <c r="G61" s="24" t="s">
        <v>276</v>
      </c>
      <c r="H61" s="37" t="s">
        <v>228</v>
      </c>
      <c r="I61" s="37" t="s">
        <v>232</v>
      </c>
      <c r="J61" s="38" t="s">
        <v>237</v>
      </c>
      <c r="K61" s="68"/>
      <c r="L61" s="68"/>
      <c r="M61" s="68"/>
      <c r="N61" s="68"/>
      <c r="O61" s="68"/>
      <c r="P61" s="155"/>
    </row>
    <row r="62" spans="1:16" s="8" customFormat="1" ht="22.5" customHeight="1" x14ac:dyDescent="0.2">
      <c r="A62" s="13" t="s">
        <v>28</v>
      </c>
      <c r="B62" s="16" t="s">
        <v>76</v>
      </c>
      <c r="C62" s="18" t="s">
        <v>145</v>
      </c>
      <c r="D62" s="17" t="s">
        <v>114</v>
      </c>
      <c r="E62" s="75" t="s">
        <v>201</v>
      </c>
      <c r="F62" s="18" t="s">
        <v>183</v>
      </c>
      <c r="G62" s="24" t="s">
        <v>276</v>
      </c>
      <c r="H62" s="37" t="s">
        <v>228</v>
      </c>
      <c r="I62" s="37" t="s">
        <v>232</v>
      </c>
      <c r="J62" s="38" t="s">
        <v>237</v>
      </c>
      <c r="K62" s="68"/>
      <c r="L62" s="68"/>
      <c r="M62" s="68"/>
      <c r="N62" s="68"/>
      <c r="O62" s="68"/>
      <c r="P62" s="155"/>
    </row>
    <row r="63" spans="1:16" s="8" customFormat="1" ht="22.5" customHeight="1" x14ac:dyDescent="0.2">
      <c r="A63" s="13" t="s">
        <v>29</v>
      </c>
      <c r="B63" s="76" t="s">
        <v>290</v>
      </c>
      <c r="C63" s="75" t="s">
        <v>291</v>
      </c>
      <c r="D63" s="77" t="s">
        <v>292</v>
      </c>
      <c r="E63" s="75" t="s">
        <v>293</v>
      </c>
      <c r="F63" s="75" t="s">
        <v>294</v>
      </c>
      <c r="G63" s="13" t="s">
        <v>295</v>
      </c>
      <c r="H63" s="37" t="s">
        <v>228</v>
      </c>
      <c r="I63" s="37" t="s">
        <v>232</v>
      </c>
      <c r="J63" s="13" t="s">
        <v>237</v>
      </c>
      <c r="K63" s="68"/>
      <c r="L63" s="68"/>
      <c r="M63" s="68"/>
      <c r="N63" s="68"/>
      <c r="O63" s="68"/>
      <c r="P63" s="155"/>
    </row>
    <row r="64" spans="1:16" s="6" customFormat="1" ht="22.5" customHeight="1" x14ac:dyDescent="0.2">
      <c r="A64" s="13" t="s">
        <v>30</v>
      </c>
      <c r="B64" s="76" t="s">
        <v>296</v>
      </c>
      <c r="C64" s="75" t="s">
        <v>297</v>
      </c>
      <c r="D64" s="77" t="s">
        <v>298</v>
      </c>
      <c r="E64" s="75" t="s">
        <v>293</v>
      </c>
      <c r="F64" s="75" t="s">
        <v>294</v>
      </c>
      <c r="G64" s="13" t="s">
        <v>295</v>
      </c>
      <c r="H64" s="37" t="s">
        <v>228</v>
      </c>
      <c r="I64" s="37" t="s">
        <v>232</v>
      </c>
      <c r="J64" s="13" t="s">
        <v>237</v>
      </c>
      <c r="K64" s="68"/>
      <c r="L64" s="68"/>
      <c r="M64" s="68"/>
      <c r="N64" s="68"/>
      <c r="O64" s="68"/>
      <c r="P64" s="155"/>
    </row>
    <row r="65" spans="1:16" s="8" customFormat="1" ht="22.5" customHeight="1" x14ac:dyDescent="0.2">
      <c r="A65" s="13" t="s">
        <v>31</v>
      </c>
      <c r="B65" s="16" t="s">
        <v>81</v>
      </c>
      <c r="C65" s="18" t="s">
        <v>150</v>
      </c>
      <c r="D65" s="17" t="s">
        <v>205</v>
      </c>
      <c r="E65" s="18" t="s">
        <v>47</v>
      </c>
      <c r="F65" s="18" t="s">
        <v>46</v>
      </c>
      <c r="G65" s="24" t="s">
        <v>299</v>
      </c>
      <c r="H65" s="37" t="s">
        <v>228</v>
      </c>
      <c r="I65" s="37" t="s">
        <v>232</v>
      </c>
      <c r="J65" s="38" t="s">
        <v>239</v>
      </c>
      <c r="K65" s="68"/>
      <c r="L65" s="68"/>
      <c r="M65" s="68"/>
      <c r="N65" s="68"/>
      <c r="O65" s="68"/>
      <c r="P65" s="155"/>
    </row>
    <row r="66" spans="1:16" s="8" customFormat="1" ht="22.5" customHeight="1" x14ac:dyDescent="0.2">
      <c r="A66" s="13" t="s">
        <v>32</v>
      </c>
      <c r="B66" s="16" t="s">
        <v>85</v>
      </c>
      <c r="C66" s="18" t="s">
        <v>154</v>
      </c>
      <c r="D66" s="17" t="s">
        <v>206</v>
      </c>
      <c r="E66" s="18" t="s">
        <v>7</v>
      </c>
      <c r="F66" s="18" t="s">
        <v>190</v>
      </c>
      <c r="G66" s="24" t="s">
        <v>300</v>
      </c>
      <c r="H66" s="37" t="s">
        <v>231</v>
      </c>
      <c r="I66" s="37" t="s">
        <v>234</v>
      </c>
      <c r="J66" s="38" t="s">
        <v>239</v>
      </c>
      <c r="K66" s="68"/>
      <c r="L66" s="68"/>
      <c r="M66" s="68"/>
      <c r="N66" s="68"/>
      <c r="O66" s="68"/>
      <c r="P66" s="155"/>
    </row>
    <row r="67" spans="1:16" s="5" customFormat="1" ht="22.5" customHeight="1" x14ac:dyDescent="0.2">
      <c r="A67" s="13" t="s">
        <v>14</v>
      </c>
      <c r="B67" s="16" t="s">
        <v>86</v>
      </c>
      <c r="C67" s="18" t="s">
        <v>155</v>
      </c>
      <c r="D67" s="17" t="s">
        <v>206</v>
      </c>
      <c r="E67" s="18" t="s">
        <v>7</v>
      </c>
      <c r="F67" s="18" t="s">
        <v>190</v>
      </c>
      <c r="G67" s="24" t="s">
        <v>300</v>
      </c>
      <c r="H67" s="37" t="s">
        <v>231</v>
      </c>
      <c r="I67" s="37" t="s">
        <v>232</v>
      </c>
      <c r="J67" s="38" t="s">
        <v>239</v>
      </c>
      <c r="K67" s="68"/>
      <c r="L67" s="68"/>
      <c r="M67" s="68"/>
      <c r="N67" s="68"/>
      <c r="O67" s="68"/>
      <c r="P67" s="155"/>
    </row>
    <row r="68" spans="1:16" s="5" customFormat="1" ht="22.5" customHeight="1" x14ac:dyDescent="0.2">
      <c r="A68" s="13" t="s">
        <v>15</v>
      </c>
      <c r="B68" s="16" t="s">
        <v>87</v>
      </c>
      <c r="C68" s="18" t="s">
        <v>156</v>
      </c>
      <c r="D68" s="17" t="s">
        <v>206</v>
      </c>
      <c r="E68" s="18" t="s">
        <v>7</v>
      </c>
      <c r="F68" s="18" t="s">
        <v>190</v>
      </c>
      <c r="G68" s="24" t="s">
        <v>300</v>
      </c>
      <c r="H68" s="37" t="s">
        <v>231</v>
      </c>
      <c r="I68" s="37" t="s">
        <v>232</v>
      </c>
      <c r="J68" s="38" t="s">
        <v>239</v>
      </c>
      <c r="K68" s="68"/>
      <c r="L68" s="68"/>
      <c r="M68" s="68"/>
      <c r="N68" s="68"/>
      <c r="O68" s="68"/>
      <c r="P68" s="155"/>
    </row>
    <row r="69" spans="1:16" s="5" customFormat="1" ht="22.5" customHeight="1" x14ac:dyDescent="0.2">
      <c r="A69" s="13" t="s">
        <v>16</v>
      </c>
      <c r="B69" s="16" t="s">
        <v>92</v>
      </c>
      <c r="C69" s="18" t="s">
        <v>161</v>
      </c>
      <c r="D69" s="17" t="s">
        <v>207</v>
      </c>
      <c r="E69" s="18" t="s">
        <v>202</v>
      </c>
      <c r="F69" s="18" t="s">
        <v>192</v>
      </c>
      <c r="G69" s="24" t="s">
        <v>301</v>
      </c>
      <c r="H69" s="37" t="s">
        <v>228</v>
      </c>
      <c r="I69" s="37" t="s">
        <v>232</v>
      </c>
      <c r="J69" s="38" t="s">
        <v>240</v>
      </c>
      <c r="K69" s="68"/>
      <c r="L69" s="68"/>
      <c r="M69" s="68"/>
      <c r="N69" s="68"/>
      <c r="O69" s="68"/>
      <c r="P69" s="155"/>
    </row>
    <row r="70" spans="1:16" s="5" customFormat="1" ht="22.5" customHeight="1" x14ac:dyDescent="0.2">
      <c r="A70" s="13" t="s">
        <v>33</v>
      </c>
      <c r="B70" s="16" t="s">
        <v>95</v>
      </c>
      <c r="C70" s="18" t="s">
        <v>164</v>
      </c>
      <c r="D70" s="17" t="s">
        <v>125</v>
      </c>
      <c r="E70" s="18" t="s">
        <v>43</v>
      </c>
      <c r="F70" s="18" t="s">
        <v>190</v>
      </c>
      <c r="G70" s="13" t="s">
        <v>302</v>
      </c>
      <c r="H70" s="37" t="s">
        <v>231</v>
      </c>
      <c r="I70" s="37" t="s">
        <v>232</v>
      </c>
      <c r="J70" s="38" t="s">
        <v>239</v>
      </c>
      <c r="K70" s="68"/>
      <c r="L70" s="68"/>
      <c r="M70" s="68"/>
      <c r="N70" s="68"/>
      <c r="O70" s="68"/>
      <c r="P70" s="155"/>
    </row>
    <row r="71" spans="1:16" s="5" customFormat="1" ht="22.5" customHeight="1" x14ac:dyDescent="0.2">
      <c r="A71" s="13" t="s">
        <v>51</v>
      </c>
      <c r="B71" s="16" t="s">
        <v>97</v>
      </c>
      <c r="C71" s="18" t="s">
        <v>166</v>
      </c>
      <c r="D71" s="17" t="s">
        <v>40</v>
      </c>
      <c r="E71" s="18" t="s">
        <v>43</v>
      </c>
      <c r="F71" s="18" t="s">
        <v>194</v>
      </c>
      <c r="G71" s="13" t="s">
        <v>277</v>
      </c>
      <c r="H71" s="37" t="s">
        <v>231</v>
      </c>
      <c r="I71" s="37" t="s">
        <v>232</v>
      </c>
      <c r="J71" s="38" t="s">
        <v>210</v>
      </c>
      <c r="K71" s="68"/>
      <c r="L71" s="68"/>
      <c r="M71" s="68"/>
      <c r="N71" s="68"/>
      <c r="O71" s="68"/>
      <c r="P71" s="155"/>
    </row>
    <row r="72" spans="1:16" s="5" customFormat="1" ht="22.5" customHeight="1" x14ac:dyDescent="0.2">
      <c r="A72" s="13" t="s">
        <v>52</v>
      </c>
      <c r="B72" s="16" t="s">
        <v>98</v>
      </c>
      <c r="C72" s="18" t="s">
        <v>167</v>
      </c>
      <c r="D72" s="17" t="s">
        <v>207</v>
      </c>
      <c r="E72" s="18" t="s">
        <v>202</v>
      </c>
      <c r="F72" s="18" t="s">
        <v>195</v>
      </c>
      <c r="G72" s="24" t="s">
        <v>303</v>
      </c>
      <c r="H72" s="37" t="s">
        <v>231</v>
      </c>
      <c r="I72" s="37" t="s">
        <v>234</v>
      </c>
      <c r="J72" s="38" t="s">
        <v>239</v>
      </c>
      <c r="K72" s="68"/>
      <c r="L72" s="68"/>
      <c r="M72" s="68"/>
      <c r="N72" s="68"/>
      <c r="O72" s="68"/>
      <c r="P72" s="155"/>
    </row>
    <row r="73" spans="1:16" s="7" customFormat="1" ht="22.5" customHeight="1" x14ac:dyDescent="0.2">
      <c r="A73" s="13" t="s">
        <v>53</v>
      </c>
      <c r="B73" s="16" t="s">
        <v>101</v>
      </c>
      <c r="C73" s="18" t="s">
        <v>170</v>
      </c>
      <c r="D73" s="17" t="s">
        <v>117</v>
      </c>
      <c r="E73" s="18" t="s">
        <v>6</v>
      </c>
      <c r="F73" s="18" t="s">
        <v>190</v>
      </c>
      <c r="G73" s="24" t="s">
        <v>304</v>
      </c>
      <c r="H73" s="37" t="s">
        <v>231</v>
      </c>
      <c r="I73" s="37" t="s">
        <v>232</v>
      </c>
      <c r="J73" s="38" t="s">
        <v>13</v>
      </c>
      <c r="K73" s="68"/>
      <c r="L73" s="68"/>
      <c r="M73" s="68"/>
      <c r="N73" s="68"/>
      <c r="O73" s="68"/>
      <c r="P73" s="155"/>
    </row>
    <row r="74" spans="1:16" ht="22.5" customHeight="1" x14ac:dyDescent="0.2">
      <c r="A74" s="13" t="s">
        <v>54</v>
      </c>
      <c r="B74" s="16" t="s">
        <v>102</v>
      </c>
      <c r="C74" s="18" t="s">
        <v>171</v>
      </c>
      <c r="D74" s="17" t="s">
        <v>208</v>
      </c>
      <c r="E74" s="18" t="s">
        <v>23</v>
      </c>
      <c r="F74" s="18" t="s">
        <v>186</v>
      </c>
      <c r="G74" s="13" t="s">
        <v>305</v>
      </c>
      <c r="H74" s="37" t="s">
        <v>228</v>
      </c>
      <c r="I74" s="37" t="s">
        <v>232</v>
      </c>
      <c r="J74" s="88" t="s">
        <v>240</v>
      </c>
      <c r="K74" s="68"/>
      <c r="L74" s="68"/>
      <c r="M74" s="68"/>
      <c r="N74" s="68"/>
      <c r="O74" s="68"/>
      <c r="P74" s="155"/>
    </row>
    <row r="75" spans="1:16" ht="22.5" customHeight="1" x14ac:dyDescent="0.2">
      <c r="A75" s="13" t="s">
        <v>55</v>
      </c>
      <c r="B75" s="16" t="s">
        <v>103</v>
      </c>
      <c r="C75" s="18" t="s">
        <v>172</v>
      </c>
      <c r="D75" s="17" t="s">
        <v>208</v>
      </c>
      <c r="E75" s="18" t="s">
        <v>23</v>
      </c>
      <c r="F75" s="18" t="s">
        <v>186</v>
      </c>
      <c r="G75" s="24" t="s">
        <v>305</v>
      </c>
      <c r="H75" s="37" t="s">
        <v>228</v>
      </c>
      <c r="I75" s="37" t="s">
        <v>232</v>
      </c>
      <c r="J75" s="88" t="s">
        <v>240</v>
      </c>
      <c r="K75" s="68"/>
      <c r="L75" s="68"/>
      <c r="M75" s="68"/>
      <c r="N75" s="68"/>
      <c r="O75" s="68"/>
      <c r="P75" s="155"/>
    </row>
    <row r="76" spans="1:16" ht="22.5" customHeight="1" x14ac:dyDescent="0.2">
      <c r="A76" s="13" t="s">
        <v>56</v>
      </c>
      <c r="B76" s="80" t="s">
        <v>306</v>
      </c>
      <c r="C76" s="75" t="s">
        <v>307</v>
      </c>
      <c r="D76" s="77" t="s">
        <v>308</v>
      </c>
      <c r="E76" s="75" t="s">
        <v>47</v>
      </c>
      <c r="F76" s="75" t="s">
        <v>46</v>
      </c>
      <c r="G76" s="24" t="s">
        <v>309</v>
      </c>
      <c r="H76" s="37" t="s">
        <v>310</v>
      </c>
      <c r="I76" s="37" t="s">
        <v>232</v>
      </c>
      <c r="J76" s="87" t="s">
        <v>239</v>
      </c>
      <c r="K76" s="68"/>
      <c r="L76" s="68"/>
      <c r="M76" s="68"/>
      <c r="N76" s="68"/>
      <c r="O76" s="68"/>
      <c r="P76" s="155"/>
    </row>
    <row r="77" spans="1:16" ht="22.5" customHeight="1" x14ac:dyDescent="0.2">
      <c r="A77" s="13" t="s">
        <v>57</v>
      </c>
      <c r="B77" s="16" t="s">
        <v>104</v>
      </c>
      <c r="C77" s="18" t="s">
        <v>173</v>
      </c>
      <c r="D77" s="17" t="s">
        <v>127</v>
      </c>
      <c r="E77" s="18" t="s">
        <v>202</v>
      </c>
      <c r="F77" s="18" t="s">
        <v>50</v>
      </c>
      <c r="G77" s="24" t="s">
        <v>280</v>
      </c>
      <c r="H77" s="37" t="s">
        <v>231</v>
      </c>
      <c r="I77" s="37" t="s">
        <v>232</v>
      </c>
      <c r="J77" s="38" t="s">
        <v>239</v>
      </c>
      <c r="K77" s="68"/>
      <c r="L77" s="68"/>
      <c r="M77" s="68"/>
      <c r="N77" s="68"/>
      <c r="O77" s="68"/>
      <c r="P77" s="155"/>
    </row>
    <row r="78" spans="1:16" s="3" customFormat="1" ht="22.5" customHeight="1" x14ac:dyDescent="0.2">
      <c r="A78" s="13" t="s">
        <v>58</v>
      </c>
      <c r="B78" s="16" t="s">
        <v>105</v>
      </c>
      <c r="C78" s="18" t="s">
        <v>174</v>
      </c>
      <c r="D78" s="17" t="s">
        <v>209</v>
      </c>
      <c r="E78" s="18" t="s">
        <v>202</v>
      </c>
      <c r="F78" s="18" t="s">
        <v>50</v>
      </c>
      <c r="G78" s="24" t="s">
        <v>280</v>
      </c>
      <c r="H78" s="37" t="s">
        <v>231</v>
      </c>
      <c r="I78" s="37" t="s">
        <v>232</v>
      </c>
      <c r="J78" s="38" t="s">
        <v>239</v>
      </c>
      <c r="K78" s="68"/>
      <c r="L78" s="68"/>
      <c r="M78" s="68"/>
      <c r="N78" s="68"/>
      <c r="O78" s="68"/>
      <c r="P78" s="155"/>
    </row>
    <row r="79" spans="1:16" s="3" customFormat="1" ht="22.5" customHeight="1" x14ac:dyDescent="0.2">
      <c r="A79" s="13" t="s">
        <v>59</v>
      </c>
      <c r="B79" s="18" t="s">
        <v>106</v>
      </c>
      <c r="C79" s="18" t="s">
        <v>175</v>
      </c>
      <c r="D79" s="17" t="s">
        <v>128</v>
      </c>
      <c r="E79" s="18" t="s">
        <v>203</v>
      </c>
      <c r="F79" s="18" t="s">
        <v>197</v>
      </c>
      <c r="G79" s="24" t="s">
        <v>311</v>
      </c>
      <c r="H79" s="37" t="s">
        <v>228</v>
      </c>
      <c r="I79" s="37" t="s">
        <v>232</v>
      </c>
      <c r="J79" s="38" t="s">
        <v>238</v>
      </c>
      <c r="K79" s="68"/>
      <c r="L79" s="68"/>
      <c r="M79" s="68"/>
      <c r="N79" s="68"/>
      <c r="O79" s="68"/>
      <c r="P79" s="155"/>
    </row>
    <row r="80" spans="1:16" s="3" customFormat="1" ht="22.5" customHeight="1" x14ac:dyDescent="0.2">
      <c r="A80" s="13" t="s">
        <v>60</v>
      </c>
      <c r="B80" s="18" t="s">
        <v>107</v>
      </c>
      <c r="C80" s="18" t="s">
        <v>176</v>
      </c>
      <c r="D80" s="17" t="s">
        <v>128</v>
      </c>
      <c r="E80" s="18" t="s">
        <v>203</v>
      </c>
      <c r="F80" s="18" t="s">
        <v>197</v>
      </c>
      <c r="G80" s="24" t="s">
        <v>311</v>
      </c>
      <c r="H80" s="37" t="s">
        <v>228</v>
      </c>
      <c r="I80" s="37" t="s">
        <v>232</v>
      </c>
      <c r="J80" s="38" t="s">
        <v>238</v>
      </c>
      <c r="K80" s="68"/>
      <c r="L80" s="68"/>
      <c r="M80" s="68"/>
      <c r="N80" s="68"/>
      <c r="O80" s="68"/>
      <c r="P80" s="155"/>
    </row>
    <row r="81" spans="1:16" s="3" customFormat="1" ht="22.5" customHeight="1" x14ac:dyDescent="0.2">
      <c r="A81" s="13" t="s">
        <v>312</v>
      </c>
      <c r="B81" s="16" t="s">
        <v>113</v>
      </c>
      <c r="C81" s="18" t="s">
        <v>182</v>
      </c>
      <c r="D81" s="17" t="s">
        <v>204</v>
      </c>
      <c r="E81" s="18" t="s">
        <v>47</v>
      </c>
      <c r="F81" s="18" t="s">
        <v>46</v>
      </c>
      <c r="G81" s="13" t="s">
        <v>299</v>
      </c>
      <c r="H81" s="37" t="s">
        <v>228</v>
      </c>
      <c r="I81" s="37" t="s">
        <v>232</v>
      </c>
      <c r="J81" s="25" t="s">
        <v>239</v>
      </c>
      <c r="K81" s="68"/>
      <c r="L81" s="68"/>
      <c r="M81" s="68"/>
      <c r="N81" s="68"/>
      <c r="O81" s="68"/>
      <c r="P81" s="156"/>
    </row>
    <row r="82" spans="1:16" ht="25.5" customHeight="1" x14ac:dyDescent="0.2">
      <c r="A82" s="39"/>
      <c r="E82" s="35"/>
      <c r="G82" s="126" t="s">
        <v>253</v>
      </c>
      <c r="H82" s="127"/>
      <c r="I82" s="128"/>
      <c r="J82" s="65"/>
      <c r="K82" s="72">
        <f>SUM(K50:K81)</f>
        <v>0</v>
      </c>
      <c r="L82" s="73">
        <f>SUM(L50:L81)</f>
        <v>0</v>
      </c>
      <c r="M82" s="40">
        <f>SUM(M50:M81)</f>
        <v>0</v>
      </c>
      <c r="N82" s="40">
        <f>SUM(N50:N81)</f>
        <v>0</v>
      </c>
      <c r="O82" s="26">
        <f>SUM(O50:O81)</f>
        <v>0</v>
      </c>
      <c r="P82" s="71">
        <f>SUM(K82:O82)</f>
        <v>0</v>
      </c>
    </row>
    <row r="83" spans="1:16" ht="11.25" customHeight="1" x14ac:dyDescent="0.2">
      <c r="G83" s="108" t="s">
        <v>254</v>
      </c>
      <c r="H83" s="136"/>
      <c r="I83" s="109"/>
      <c r="J83" s="41"/>
      <c r="K83" s="143">
        <f>SUM(K50:K81)</f>
        <v>0</v>
      </c>
      <c r="L83" s="143">
        <f>SUM(L50:L81)</f>
        <v>0</v>
      </c>
      <c r="M83" s="143">
        <f>SUM(M50:M81)</f>
        <v>0</v>
      </c>
      <c r="N83" s="143">
        <f>SUM(N50:N81)</f>
        <v>0</v>
      </c>
      <c r="O83" s="145">
        <f>O82+O82*15%</f>
        <v>0</v>
      </c>
      <c r="P83" s="157">
        <f>SUM(K83:O84)</f>
        <v>0</v>
      </c>
    </row>
    <row r="84" spans="1:16" ht="11.25" customHeight="1" x14ac:dyDescent="0.2">
      <c r="G84" s="110"/>
      <c r="H84" s="111"/>
      <c r="I84" s="137"/>
      <c r="J84" s="42"/>
      <c r="K84" s="144"/>
      <c r="L84" s="144"/>
      <c r="M84" s="144"/>
      <c r="N84" s="144"/>
      <c r="O84" s="146"/>
      <c r="P84" s="158"/>
    </row>
    <row r="85" spans="1:16" ht="22.5" customHeight="1" x14ac:dyDescent="0.2">
      <c r="A85" s="43"/>
      <c r="B85" s="43"/>
      <c r="C85" s="44"/>
      <c r="D85" s="45"/>
      <c r="E85" s="46"/>
      <c r="F85" s="43"/>
      <c r="G85" s="43"/>
      <c r="H85" s="43"/>
      <c r="J85" s="43"/>
      <c r="K85" s="43"/>
      <c r="L85" s="43"/>
      <c r="M85" s="47"/>
      <c r="N85" s="47"/>
      <c r="O85" s="43"/>
      <c r="P85" s="2"/>
    </row>
    <row r="86" spans="1:16" ht="18.75" customHeight="1" x14ac:dyDescent="0.2">
      <c r="A86" s="43"/>
      <c r="O86" s="53"/>
      <c r="P86" s="9"/>
    </row>
    <row r="87" spans="1:16" ht="22.5" x14ac:dyDescent="0.3">
      <c r="A87" s="99" t="s">
        <v>222</v>
      </c>
      <c r="B87" s="99"/>
      <c r="C87" s="99"/>
      <c r="D87" s="117" t="s">
        <v>243</v>
      </c>
      <c r="E87" s="118"/>
      <c r="F87" s="118"/>
      <c r="G87" s="118"/>
      <c r="H87" s="118"/>
      <c r="I87" s="119"/>
    </row>
    <row r="88" spans="1:16" ht="31.5" customHeight="1" x14ac:dyDescent="0.2">
      <c r="A88" s="48" t="s">
        <v>0</v>
      </c>
      <c r="B88" s="48" t="s">
        <v>1</v>
      </c>
      <c r="C88" s="49" t="s">
        <v>2</v>
      </c>
      <c r="D88" s="48" t="s">
        <v>3</v>
      </c>
      <c r="E88" s="50" t="s">
        <v>224</v>
      </c>
      <c r="F88" s="48" t="s">
        <v>4</v>
      </c>
      <c r="G88" s="48" t="s">
        <v>9</v>
      </c>
      <c r="H88" s="48" t="s">
        <v>11</v>
      </c>
      <c r="I88" s="57" t="s">
        <v>265</v>
      </c>
    </row>
    <row r="89" spans="1:16" ht="15" x14ac:dyDescent="0.2">
      <c r="A89" s="14" t="s">
        <v>36</v>
      </c>
      <c r="B89" s="16" t="s">
        <v>74</v>
      </c>
      <c r="C89" s="18" t="s">
        <v>143</v>
      </c>
      <c r="D89" s="17" t="s">
        <v>114</v>
      </c>
      <c r="E89" s="51">
        <v>315000</v>
      </c>
      <c r="F89" s="18" t="s">
        <v>201</v>
      </c>
      <c r="G89" s="18" t="s">
        <v>183</v>
      </c>
      <c r="H89" s="15" t="s">
        <v>328</v>
      </c>
      <c r="I89" s="63"/>
    </row>
    <row r="90" spans="1:16" ht="15" x14ac:dyDescent="0.2">
      <c r="A90" s="14" t="s">
        <v>22</v>
      </c>
      <c r="B90" s="16" t="s">
        <v>75</v>
      </c>
      <c r="C90" s="18" t="s">
        <v>144</v>
      </c>
      <c r="D90" s="17" t="s">
        <v>114</v>
      </c>
      <c r="E90" s="51">
        <v>315000</v>
      </c>
      <c r="F90" s="18" t="s">
        <v>201</v>
      </c>
      <c r="G90" s="18" t="s">
        <v>183</v>
      </c>
      <c r="H90" s="15" t="s">
        <v>276</v>
      </c>
      <c r="I90" s="63"/>
    </row>
    <row r="91" spans="1:16" ht="15.75" customHeight="1" x14ac:dyDescent="0.2">
      <c r="A91" s="14" t="s">
        <v>17</v>
      </c>
      <c r="B91" s="16" t="s">
        <v>76</v>
      </c>
      <c r="C91" s="89" t="s">
        <v>145</v>
      </c>
      <c r="D91" s="17" t="s">
        <v>114</v>
      </c>
      <c r="E91" s="51">
        <v>315000</v>
      </c>
      <c r="F91" s="18" t="s">
        <v>201</v>
      </c>
      <c r="G91" s="18" t="s">
        <v>183</v>
      </c>
      <c r="H91" s="15" t="s">
        <v>276</v>
      </c>
      <c r="I91" s="63"/>
    </row>
    <row r="92" spans="1:16" ht="15.75" customHeight="1" x14ac:dyDescent="0.2">
      <c r="A92" s="14" t="s">
        <v>18</v>
      </c>
      <c r="B92" s="76" t="s">
        <v>313</v>
      </c>
      <c r="C92" s="75" t="s">
        <v>291</v>
      </c>
      <c r="D92" s="77" t="s">
        <v>128</v>
      </c>
      <c r="E92" s="78">
        <v>310000</v>
      </c>
      <c r="F92" s="75" t="s">
        <v>293</v>
      </c>
      <c r="G92" s="75" t="s">
        <v>192</v>
      </c>
      <c r="H92" s="15" t="s">
        <v>269</v>
      </c>
      <c r="I92" s="63"/>
    </row>
    <row r="93" spans="1:16" ht="15.75" customHeight="1" x14ac:dyDescent="0.2">
      <c r="A93" s="14" t="s">
        <v>19</v>
      </c>
      <c r="B93" s="76" t="s">
        <v>314</v>
      </c>
      <c r="C93" s="75" t="s">
        <v>297</v>
      </c>
      <c r="D93" s="77" t="s">
        <v>128</v>
      </c>
      <c r="E93" s="78">
        <v>310000</v>
      </c>
      <c r="F93" s="75" t="s">
        <v>293</v>
      </c>
      <c r="G93" s="75" t="s">
        <v>192</v>
      </c>
      <c r="H93" s="15" t="s">
        <v>269</v>
      </c>
      <c r="I93" s="63"/>
    </row>
    <row r="94" spans="1:16" ht="15.75" customHeight="1" x14ac:dyDescent="0.2">
      <c r="A94" s="14" t="s">
        <v>20</v>
      </c>
      <c r="B94" s="76" t="s">
        <v>325</v>
      </c>
      <c r="C94" s="75" t="s">
        <v>307</v>
      </c>
      <c r="D94" s="77" t="s">
        <v>114</v>
      </c>
      <c r="E94" s="78">
        <v>343004.61</v>
      </c>
      <c r="F94" s="75" t="s">
        <v>47</v>
      </c>
      <c r="G94" s="75" t="s">
        <v>46</v>
      </c>
      <c r="H94" s="15" t="s">
        <v>326</v>
      </c>
      <c r="I94" s="63"/>
    </row>
    <row r="95" spans="1:16" ht="15.75" customHeight="1" x14ac:dyDescent="0.2">
      <c r="A95" s="14" t="s">
        <v>34</v>
      </c>
      <c r="B95" s="18" t="s">
        <v>106</v>
      </c>
      <c r="C95" s="18" t="s">
        <v>175</v>
      </c>
      <c r="D95" s="17" t="s">
        <v>128</v>
      </c>
      <c r="E95" s="51">
        <v>311190</v>
      </c>
      <c r="F95" s="18" t="s">
        <v>203</v>
      </c>
      <c r="G95" s="18" t="s">
        <v>197</v>
      </c>
      <c r="H95" s="15" t="s">
        <v>311</v>
      </c>
      <c r="I95" s="63"/>
    </row>
    <row r="96" spans="1:16" ht="16.5" customHeight="1" x14ac:dyDescent="0.2">
      <c r="A96" s="14" t="s">
        <v>35</v>
      </c>
      <c r="B96" s="18" t="s">
        <v>107</v>
      </c>
      <c r="C96" s="18" t="s">
        <v>176</v>
      </c>
      <c r="D96" s="17" t="s">
        <v>128</v>
      </c>
      <c r="E96" s="51">
        <v>311190</v>
      </c>
      <c r="F96" s="18" t="s">
        <v>203</v>
      </c>
      <c r="G96" s="18" t="s">
        <v>197</v>
      </c>
      <c r="H96" s="15" t="s">
        <v>311</v>
      </c>
      <c r="I96" s="63"/>
    </row>
    <row r="97" spans="1:10" ht="25.5" customHeight="1" x14ac:dyDescent="0.2">
      <c r="A97" s="52"/>
      <c r="B97" s="54"/>
      <c r="C97" s="55"/>
      <c r="D97" s="54"/>
      <c r="E97" s="54"/>
      <c r="F97" s="54"/>
      <c r="G97" s="100" t="s">
        <v>253</v>
      </c>
      <c r="H97" s="101"/>
      <c r="I97" s="74">
        <f>SUM(I89:I96)</f>
        <v>0</v>
      </c>
    </row>
    <row r="98" spans="1:10" ht="11.25" customHeight="1" x14ac:dyDescent="0.2">
      <c r="G98" s="108" t="s">
        <v>255</v>
      </c>
      <c r="H98" s="109"/>
      <c r="I98" s="138">
        <f>I97+I97*10%</f>
        <v>0</v>
      </c>
    </row>
    <row r="99" spans="1:10" ht="11.25" customHeight="1" x14ac:dyDescent="0.2">
      <c r="G99" s="110"/>
      <c r="H99" s="111"/>
      <c r="I99" s="139"/>
    </row>
    <row r="101" spans="1:10" ht="15" x14ac:dyDescent="0.2">
      <c r="A101" s="115" t="s">
        <v>249</v>
      </c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15.75" x14ac:dyDescent="0.2">
      <c r="E102" s="20"/>
      <c r="F102" s="20"/>
      <c r="G102" s="20"/>
      <c r="H102" s="21"/>
    </row>
    <row r="104" spans="1:10" ht="20.25" x14ac:dyDescent="0.3">
      <c r="A104" s="129" t="s">
        <v>245</v>
      </c>
      <c r="B104" s="129"/>
      <c r="C104" s="129"/>
      <c r="D104" s="120" t="s">
        <v>221</v>
      </c>
      <c r="E104" s="121"/>
      <c r="F104" s="121"/>
      <c r="G104" s="121"/>
      <c r="H104" s="122"/>
    </row>
    <row r="105" spans="1:10" ht="34.5" customHeight="1" x14ac:dyDescent="0.2">
      <c r="A105" s="22" t="s">
        <v>0</v>
      </c>
      <c r="B105" s="22" t="s">
        <v>1</v>
      </c>
      <c r="C105" s="31" t="s">
        <v>2</v>
      </c>
      <c r="D105" s="22" t="s">
        <v>3</v>
      </c>
      <c r="E105" s="22" t="s">
        <v>4</v>
      </c>
      <c r="F105" s="22" t="s">
        <v>9</v>
      </c>
      <c r="G105" s="22" t="s">
        <v>11</v>
      </c>
      <c r="H105" s="57" t="s">
        <v>265</v>
      </c>
    </row>
    <row r="106" spans="1:10" ht="15.75" customHeight="1" x14ac:dyDescent="0.2">
      <c r="A106" s="90" t="s">
        <v>36</v>
      </c>
      <c r="B106" s="81" t="s">
        <v>61</v>
      </c>
      <c r="C106" s="82" t="s">
        <v>130</v>
      </c>
      <c r="D106" s="83" t="s">
        <v>114</v>
      </c>
      <c r="E106" s="82" t="s">
        <v>38</v>
      </c>
      <c r="F106" s="18" t="s">
        <v>183</v>
      </c>
      <c r="G106" s="15" t="s">
        <v>284</v>
      </c>
      <c r="H106" s="68"/>
    </row>
    <row r="107" spans="1:10" ht="15.75" customHeight="1" x14ac:dyDescent="0.2">
      <c r="A107" s="90" t="s">
        <v>22</v>
      </c>
      <c r="B107" s="81" t="s">
        <v>62</v>
      </c>
      <c r="C107" s="82" t="s">
        <v>131</v>
      </c>
      <c r="D107" s="83" t="s">
        <v>114</v>
      </c>
      <c r="E107" s="82" t="s">
        <v>38</v>
      </c>
      <c r="F107" s="18" t="s">
        <v>183</v>
      </c>
      <c r="G107" s="15" t="s">
        <v>284</v>
      </c>
      <c r="H107" s="68"/>
    </row>
    <row r="108" spans="1:10" ht="15.75" customHeight="1" x14ac:dyDescent="0.2">
      <c r="A108" s="90" t="s">
        <v>17</v>
      </c>
      <c r="B108" s="81" t="s">
        <v>63</v>
      </c>
      <c r="C108" s="82" t="s">
        <v>132</v>
      </c>
      <c r="D108" s="83" t="s">
        <v>114</v>
      </c>
      <c r="E108" s="82" t="s">
        <v>38</v>
      </c>
      <c r="F108" s="18" t="s">
        <v>183</v>
      </c>
      <c r="G108" s="15" t="s">
        <v>284</v>
      </c>
      <c r="H108" s="68"/>
    </row>
    <row r="109" spans="1:10" ht="15.75" customHeight="1" x14ac:dyDescent="0.2">
      <c r="A109" s="90" t="s">
        <v>18</v>
      </c>
      <c r="B109" s="81" t="s">
        <v>64</v>
      </c>
      <c r="C109" s="82" t="s">
        <v>133</v>
      </c>
      <c r="D109" s="83" t="s">
        <v>114</v>
      </c>
      <c r="E109" s="82" t="s">
        <v>38</v>
      </c>
      <c r="F109" s="18" t="s">
        <v>183</v>
      </c>
      <c r="G109" s="15" t="s">
        <v>284</v>
      </c>
      <c r="H109" s="68"/>
    </row>
    <row r="110" spans="1:10" ht="15.75" customHeight="1" x14ac:dyDescent="0.2">
      <c r="A110" s="90" t="s">
        <v>19</v>
      </c>
      <c r="B110" s="16" t="s">
        <v>39</v>
      </c>
      <c r="C110" s="18" t="s">
        <v>41</v>
      </c>
      <c r="D110" s="17" t="s">
        <v>40</v>
      </c>
      <c r="E110" s="18" t="s">
        <v>43</v>
      </c>
      <c r="F110" s="18" t="s">
        <v>42</v>
      </c>
      <c r="G110" s="24" t="s">
        <v>315</v>
      </c>
      <c r="H110" s="68"/>
    </row>
    <row r="111" spans="1:10" ht="15.75" customHeight="1" x14ac:dyDescent="0.2">
      <c r="A111" s="90" t="s">
        <v>20</v>
      </c>
      <c r="B111" s="16" t="s">
        <v>44</v>
      </c>
      <c r="C111" s="18" t="s">
        <v>45</v>
      </c>
      <c r="D111" s="17" t="s">
        <v>204</v>
      </c>
      <c r="E111" s="18" t="s">
        <v>47</v>
      </c>
      <c r="F111" s="18" t="s">
        <v>46</v>
      </c>
      <c r="G111" s="24" t="s">
        <v>316</v>
      </c>
      <c r="H111" s="68"/>
    </row>
    <row r="112" spans="1:10" ht="15.75" customHeight="1" x14ac:dyDescent="0.2">
      <c r="A112" s="90" t="s">
        <v>34</v>
      </c>
      <c r="B112" s="16" t="s">
        <v>48</v>
      </c>
      <c r="C112" s="18" t="s">
        <v>49</v>
      </c>
      <c r="D112" s="17" t="s">
        <v>117</v>
      </c>
      <c r="E112" s="18" t="s">
        <v>21</v>
      </c>
      <c r="F112" s="18" t="s">
        <v>50</v>
      </c>
      <c r="G112" s="24" t="s">
        <v>317</v>
      </c>
      <c r="H112" s="68"/>
    </row>
    <row r="113" spans="1:8" ht="15.75" customHeight="1" x14ac:dyDescent="0.2">
      <c r="A113" s="90" t="s">
        <v>35</v>
      </c>
      <c r="B113" s="16" t="s">
        <v>71</v>
      </c>
      <c r="C113" s="18" t="s">
        <v>140</v>
      </c>
      <c r="D113" s="17" t="s">
        <v>117</v>
      </c>
      <c r="E113" s="18" t="s">
        <v>21</v>
      </c>
      <c r="F113" s="18" t="s">
        <v>186</v>
      </c>
      <c r="G113" s="24" t="s">
        <v>317</v>
      </c>
      <c r="H113" s="68"/>
    </row>
    <row r="114" spans="1:8" ht="15.75" customHeight="1" x14ac:dyDescent="0.2">
      <c r="A114" s="90" t="s">
        <v>24</v>
      </c>
      <c r="B114" s="16" t="s">
        <v>72</v>
      </c>
      <c r="C114" s="18" t="s">
        <v>141</v>
      </c>
      <c r="D114" s="17" t="s">
        <v>118</v>
      </c>
      <c r="E114" s="18" t="s">
        <v>47</v>
      </c>
      <c r="F114" s="18" t="s">
        <v>46</v>
      </c>
      <c r="G114" s="24" t="s">
        <v>288</v>
      </c>
      <c r="H114" s="68"/>
    </row>
    <row r="115" spans="1:8" ht="15.75" customHeight="1" x14ac:dyDescent="0.2">
      <c r="A115" s="90" t="s">
        <v>25</v>
      </c>
      <c r="B115" s="16" t="s">
        <v>73</v>
      </c>
      <c r="C115" s="18" t="s">
        <v>142</v>
      </c>
      <c r="D115" s="17" t="s">
        <v>119</v>
      </c>
      <c r="E115" s="18" t="s">
        <v>37</v>
      </c>
      <c r="F115" s="18" t="s">
        <v>186</v>
      </c>
      <c r="G115" s="15" t="s">
        <v>289</v>
      </c>
      <c r="H115" s="68"/>
    </row>
    <row r="116" spans="1:8" ht="15.75" customHeight="1" x14ac:dyDescent="0.2">
      <c r="A116" s="90" t="s">
        <v>26</v>
      </c>
      <c r="B116" s="16" t="s">
        <v>81</v>
      </c>
      <c r="C116" s="18" t="s">
        <v>150</v>
      </c>
      <c r="D116" s="17" t="s">
        <v>205</v>
      </c>
      <c r="E116" s="18" t="s">
        <v>47</v>
      </c>
      <c r="F116" s="18" t="s">
        <v>46</v>
      </c>
      <c r="G116" s="24" t="s">
        <v>318</v>
      </c>
      <c r="H116" s="68"/>
    </row>
    <row r="117" spans="1:8" ht="15.75" customHeight="1" x14ac:dyDescent="0.2">
      <c r="A117" s="90" t="s">
        <v>27</v>
      </c>
      <c r="B117" s="16" t="s">
        <v>85</v>
      </c>
      <c r="C117" s="18" t="s">
        <v>154</v>
      </c>
      <c r="D117" s="17" t="s">
        <v>206</v>
      </c>
      <c r="E117" s="18" t="s">
        <v>7</v>
      </c>
      <c r="F117" s="18" t="s">
        <v>190</v>
      </c>
      <c r="G117" s="24" t="s">
        <v>311</v>
      </c>
      <c r="H117" s="68"/>
    </row>
    <row r="118" spans="1:8" ht="15.75" customHeight="1" x14ac:dyDescent="0.2">
      <c r="A118" s="90" t="s">
        <v>28</v>
      </c>
      <c r="B118" s="16" t="s">
        <v>86</v>
      </c>
      <c r="C118" s="18" t="s">
        <v>155</v>
      </c>
      <c r="D118" s="17" t="s">
        <v>206</v>
      </c>
      <c r="E118" s="18" t="s">
        <v>7</v>
      </c>
      <c r="F118" s="18" t="s">
        <v>190</v>
      </c>
      <c r="G118" s="24" t="s">
        <v>311</v>
      </c>
      <c r="H118" s="68"/>
    </row>
    <row r="119" spans="1:8" ht="15.75" customHeight="1" x14ac:dyDescent="0.2">
      <c r="A119" s="90" t="s">
        <v>29</v>
      </c>
      <c r="B119" s="16" t="s">
        <v>87</v>
      </c>
      <c r="C119" s="18" t="s">
        <v>156</v>
      </c>
      <c r="D119" s="17" t="s">
        <v>206</v>
      </c>
      <c r="E119" s="18" t="s">
        <v>7</v>
      </c>
      <c r="F119" s="18" t="s">
        <v>190</v>
      </c>
      <c r="G119" s="24" t="s">
        <v>311</v>
      </c>
      <c r="H119" s="68"/>
    </row>
    <row r="120" spans="1:8" ht="15.75" customHeight="1" x14ac:dyDescent="0.2">
      <c r="A120" s="90" t="s">
        <v>30</v>
      </c>
      <c r="B120" s="16" t="s">
        <v>92</v>
      </c>
      <c r="C120" s="18" t="s">
        <v>161</v>
      </c>
      <c r="D120" s="17" t="s">
        <v>207</v>
      </c>
      <c r="E120" s="18" t="s">
        <v>202</v>
      </c>
      <c r="F120" s="18" t="s">
        <v>192</v>
      </c>
      <c r="G120" s="24" t="s">
        <v>270</v>
      </c>
      <c r="H120" s="68"/>
    </row>
    <row r="121" spans="1:8" ht="15.75" customHeight="1" x14ac:dyDescent="0.2">
      <c r="A121" s="90" t="s">
        <v>31</v>
      </c>
      <c r="B121" s="16" t="s">
        <v>95</v>
      </c>
      <c r="C121" s="18" t="s">
        <v>164</v>
      </c>
      <c r="D121" s="17" t="s">
        <v>125</v>
      </c>
      <c r="E121" s="18" t="s">
        <v>43</v>
      </c>
      <c r="F121" s="18" t="s">
        <v>190</v>
      </c>
      <c r="G121" s="13" t="s">
        <v>319</v>
      </c>
      <c r="H121" s="68"/>
    </row>
    <row r="122" spans="1:8" ht="15.75" customHeight="1" x14ac:dyDescent="0.2">
      <c r="A122" s="90" t="s">
        <v>32</v>
      </c>
      <c r="B122" s="16" t="s">
        <v>97</v>
      </c>
      <c r="C122" s="18" t="s">
        <v>166</v>
      </c>
      <c r="D122" s="17" t="s">
        <v>40</v>
      </c>
      <c r="E122" s="18" t="s">
        <v>43</v>
      </c>
      <c r="F122" s="18" t="s">
        <v>194</v>
      </c>
      <c r="G122" s="13" t="s">
        <v>277</v>
      </c>
      <c r="H122" s="68"/>
    </row>
    <row r="123" spans="1:8" ht="15.75" customHeight="1" x14ac:dyDescent="0.2">
      <c r="A123" s="90" t="s">
        <v>14</v>
      </c>
      <c r="B123" s="16" t="s">
        <v>98</v>
      </c>
      <c r="C123" s="18" t="s">
        <v>167</v>
      </c>
      <c r="D123" s="17" t="s">
        <v>207</v>
      </c>
      <c r="E123" s="18" t="s">
        <v>202</v>
      </c>
      <c r="F123" s="18" t="s">
        <v>195</v>
      </c>
      <c r="G123" s="24" t="s">
        <v>320</v>
      </c>
      <c r="H123" s="68"/>
    </row>
    <row r="124" spans="1:8" ht="15.75" customHeight="1" x14ac:dyDescent="0.2">
      <c r="A124" s="90" t="s">
        <v>15</v>
      </c>
      <c r="B124" s="16" t="s">
        <v>101</v>
      </c>
      <c r="C124" s="18" t="s">
        <v>170</v>
      </c>
      <c r="D124" s="17" t="s">
        <v>117</v>
      </c>
      <c r="E124" s="18" t="s">
        <v>6</v>
      </c>
      <c r="F124" s="18" t="s">
        <v>190</v>
      </c>
      <c r="G124" s="24" t="s">
        <v>321</v>
      </c>
      <c r="H124" s="68"/>
    </row>
    <row r="125" spans="1:8" ht="15.75" customHeight="1" x14ac:dyDescent="0.2">
      <c r="A125" s="90" t="s">
        <v>16</v>
      </c>
      <c r="B125" s="16" t="s">
        <v>102</v>
      </c>
      <c r="C125" s="18" t="s">
        <v>171</v>
      </c>
      <c r="D125" s="17" t="s">
        <v>208</v>
      </c>
      <c r="E125" s="18" t="s">
        <v>23</v>
      </c>
      <c r="F125" s="18" t="s">
        <v>186</v>
      </c>
      <c r="G125" s="13" t="s">
        <v>322</v>
      </c>
      <c r="H125" s="68"/>
    </row>
    <row r="126" spans="1:8" ht="15.75" customHeight="1" x14ac:dyDescent="0.2">
      <c r="A126" s="90" t="s">
        <v>33</v>
      </c>
      <c r="B126" s="16" t="s">
        <v>103</v>
      </c>
      <c r="C126" s="18" t="s">
        <v>172</v>
      </c>
      <c r="D126" s="17" t="s">
        <v>208</v>
      </c>
      <c r="E126" s="18" t="s">
        <v>23</v>
      </c>
      <c r="F126" s="18" t="s">
        <v>186</v>
      </c>
      <c r="G126" s="24" t="s">
        <v>322</v>
      </c>
      <c r="H126" s="68"/>
    </row>
    <row r="127" spans="1:8" ht="15.75" customHeight="1" x14ac:dyDescent="0.2">
      <c r="A127" s="90" t="s">
        <v>51</v>
      </c>
      <c r="B127" s="16" t="s">
        <v>104</v>
      </c>
      <c r="C127" s="18" t="s">
        <v>173</v>
      </c>
      <c r="D127" s="17" t="s">
        <v>127</v>
      </c>
      <c r="E127" s="18" t="s">
        <v>202</v>
      </c>
      <c r="F127" s="18" t="s">
        <v>50</v>
      </c>
      <c r="G127" s="24" t="s">
        <v>323</v>
      </c>
      <c r="H127" s="68"/>
    </row>
    <row r="128" spans="1:8" ht="15.75" customHeight="1" x14ac:dyDescent="0.2">
      <c r="A128" s="90" t="s">
        <v>52</v>
      </c>
      <c r="B128" s="16" t="s">
        <v>105</v>
      </c>
      <c r="C128" s="18" t="s">
        <v>174</v>
      </c>
      <c r="D128" s="17" t="s">
        <v>209</v>
      </c>
      <c r="E128" s="18" t="s">
        <v>202</v>
      </c>
      <c r="F128" s="18" t="s">
        <v>50</v>
      </c>
      <c r="G128" s="24" t="s">
        <v>323</v>
      </c>
      <c r="H128" s="68"/>
    </row>
    <row r="129" spans="1:9" ht="15.75" customHeight="1" x14ac:dyDescent="0.2">
      <c r="A129" s="90" t="s">
        <v>53</v>
      </c>
      <c r="B129" s="76" t="s">
        <v>113</v>
      </c>
      <c r="C129" s="75" t="s">
        <v>182</v>
      </c>
      <c r="D129" s="77" t="s">
        <v>204</v>
      </c>
      <c r="E129" s="75" t="s">
        <v>47</v>
      </c>
      <c r="F129" s="75" t="s">
        <v>46</v>
      </c>
      <c r="G129" s="79" t="s">
        <v>318</v>
      </c>
      <c r="H129" s="68"/>
    </row>
    <row r="130" spans="1:9" ht="25.5" customHeight="1" x14ac:dyDescent="0.2">
      <c r="A130" s="39"/>
      <c r="E130" s="126" t="s">
        <v>253</v>
      </c>
      <c r="F130" s="127"/>
      <c r="G130" s="128"/>
      <c r="H130" s="56">
        <f>SUM(H106:H129)</f>
        <v>0</v>
      </c>
    </row>
    <row r="131" spans="1:9" x14ac:dyDescent="0.2">
      <c r="E131" s="108" t="s">
        <v>255</v>
      </c>
      <c r="F131" s="136"/>
      <c r="G131" s="109"/>
      <c r="H131" s="138">
        <f>H130+H130*10%</f>
        <v>0</v>
      </c>
    </row>
    <row r="132" spans="1:9" x14ac:dyDescent="0.2">
      <c r="E132" s="110"/>
      <c r="F132" s="111"/>
      <c r="G132" s="137"/>
      <c r="H132" s="139"/>
    </row>
    <row r="134" spans="1:9" ht="15" x14ac:dyDescent="0.2">
      <c r="A134" s="116" t="s">
        <v>329</v>
      </c>
      <c r="B134" s="116"/>
      <c r="C134" s="116"/>
      <c r="D134" s="116"/>
      <c r="E134" s="116"/>
      <c r="F134" s="116"/>
      <c r="G134" s="116"/>
      <c r="H134" s="116"/>
      <c r="I134" s="116"/>
    </row>
    <row r="135" spans="1:9" ht="15" x14ac:dyDescent="0.2">
      <c r="A135" s="91"/>
      <c r="B135" s="91"/>
      <c r="C135" s="91"/>
      <c r="D135" s="91"/>
      <c r="E135" s="91"/>
      <c r="F135" s="91"/>
      <c r="G135" s="91"/>
      <c r="H135" s="91"/>
      <c r="I135" s="91"/>
    </row>
    <row r="136" spans="1:9" ht="15" x14ac:dyDescent="0.2">
      <c r="A136" s="91"/>
      <c r="B136" s="91"/>
      <c r="C136" s="91"/>
      <c r="D136" s="91"/>
      <c r="E136" s="91"/>
      <c r="F136" s="91"/>
      <c r="G136" s="91"/>
      <c r="H136" s="91"/>
      <c r="I136" s="91"/>
    </row>
    <row r="137" spans="1:9" ht="15" x14ac:dyDescent="0.2">
      <c r="A137" s="91"/>
      <c r="B137" s="91"/>
      <c r="C137" s="91"/>
      <c r="D137" s="91"/>
      <c r="E137" s="91"/>
      <c r="F137" s="91"/>
      <c r="G137" s="91"/>
      <c r="H137" s="91"/>
      <c r="I137" s="91"/>
    </row>
    <row r="138" spans="1:9" ht="15" x14ac:dyDescent="0.2">
      <c r="A138" s="91"/>
      <c r="B138" s="91"/>
      <c r="C138" s="91"/>
      <c r="D138" s="91"/>
      <c r="E138" s="91"/>
      <c r="F138" s="91"/>
      <c r="G138" s="91"/>
      <c r="H138" s="91"/>
      <c r="I138" s="91"/>
    </row>
    <row r="139" spans="1:9" ht="15" x14ac:dyDescent="0.2">
      <c r="A139" s="91"/>
      <c r="B139" s="91"/>
      <c r="C139" s="91"/>
      <c r="D139" s="91"/>
      <c r="E139" s="91"/>
      <c r="F139" s="91"/>
      <c r="G139" s="91"/>
      <c r="H139" s="91"/>
      <c r="I139" s="91"/>
    </row>
    <row r="140" spans="1:9" ht="15" x14ac:dyDescent="0.2">
      <c r="A140" s="91"/>
      <c r="B140" s="91"/>
      <c r="C140" s="91"/>
      <c r="D140" s="91"/>
      <c r="E140" s="91"/>
      <c r="F140" s="91"/>
      <c r="G140" s="91"/>
      <c r="H140" s="91"/>
      <c r="I140" s="91"/>
    </row>
    <row r="141" spans="1:9" ht="15" x14ac:dyDescent="0.2">
      <c r="A141" s="91"/>
      <c r="B141" s="91"/>
      <c r="C141" s="91"/>
      <c r="D141" s="91"/>
      <c r="E141" s="91"/>
      <c r="F141" s="91"/>
      <c r="G141" s="91"/>
      <c r="H141" s="91"/>
      <c r="I141" s="91"/>
    </row>
    <row r="142" spans="1:9" ht="15" x14ac:dyDescent="0.2">
      <c r="A142" s="91"/>
      <c r="B142" s="91"/>
      <c r="C142" s="91"/>
      <c r="D142" s="91"/>
      <c r="E142" s="91"/>
      <c r="F142" s="91"/>
      <c r="G142" s="91"/>
      <c r="H142" s="91"/>
      <c r="I142" s="91"/>
    </row>
    <row r="143" spans="1:9" ht="15" x14ac:dyDescent="0.2">
      <c r="A143" s="91"/>
      <c r="B143" s="91"/>
      <c r="C143" s="91"/>
      <c r="D143" s="91"/>
      <c r="E143" s="91"/>
      <c r="F143" s="91"/>
      <c r="G143" s="91"/>
      <c r="H143" s="91"/>
      <c r="I143" s="91"/>
    </row>
    <row r="145" spans="1:8" x14ac:dyDescent="0.2">
      <c r="B145" s="102" t="s">
        <v>250</v>
      </c>
      <c r="C145" s="103"/>
      <c r="D145" s="103"/>
      <c r="E145" s="103"/>
      <c r="F145" s="103"/>
      <c r="G145" s="103"/>
      <c r="H145" s="104"/>
    </row>
    <row r="146" spans="1:8" x14ac:dyDescent="0.2">
      <c r="B146" s="105"/>
      <c r="C146" s="106"/>
      <c r="D146" s="106"/>
      <c r="E146" s="106"/>
      <c r="F146" s="106"/>
      <c r="G146" s="106"/>
      <c r="H146" s="107"/>
    </row>
    <row r="147" spans="1:8" ht="18" x14ac:dyDescent="0.25">
      <c r="B147" s="96" t="s">
        <v>256</v>
      </c>
      <c r="C147" s="96"/>
      <c r="D147" s="96"/>
      <c r="E147" s="96"/>
      <c r="F147" s="96"/>
      <c r="G147" s="96"/>
      <c r="H147" s="60">
        <f>SUM(P82,N38)</f>
        <v>0</v>
      </c>
    </row>
    <row r="148" spans="1:8" ht="18" x14ac:dyDescent="0.25">
      <c r="B148" s="96" t="s">
        <v>257</v>
      </c>
      <c r="C148" s="96"/>
      <c r="D148" s="96"/>
      <c r="E148" s="96"/>
      <c r="F148" s="96"/>
      <c r="G148" s="96"/>
      <c r="H148" s="60">
        <f>I97</f>
        <v>0</v>
      </c>
    </row>
    <row r="149" spans="1:8" ht="22.5" customHeight="1" x14ac:dyDescent="0.25">
      <c r="B149" s="96" t="s">
        <v>258</v>
      </c>
      <c r="C149" s="96"/>
      <c r="D149" s="96"/>
      <c r="E149" s="96"/>
      <c r="F149" s="96"/>
      <c r="G149" s="96"/>
      <c r="H149" s="60">
        <f>SUM(H130)</f>
        <v>0</v>
      </c>
    </row>
    <row r="150" spans="1:8" ht="18.75" thickBot="1" x14ac:dyDescent="0.3">
      <c r="B150" s="96" t="s">
        <v>259</v>
      </c>
      <c r="C150" s="96"/>
      <c r="D150" s="96"/>
      <c r="E150" s="96"/>
      <c r="F150" s="96"/>
      <c r="G150" s="96"/>
      <c r="H150" s="61">
        <f>SUM(H149,H148,H147)</f>
        <v>0</v>
      </c>
    </row>
    <row r="151" spans="1:8" ht="18.75" thickBot="1" x14ac:dyDescent="0.3">
      <c r="B151" s="96" t="s">
        <v>260</v>
      </c>
      <c r="C151" s="96"/>
      <c r="D151" s="96"/>
      <c r="E151" s="96"/>
      <c r="F151" s="96"/>
      <c r="G151" s="135"/>
      <c r="H151" s="62">
        <f>SUM(N39,P83,I98,H131)</f>
        <v>0</v>
      </c>
    </row>
    <row r="157" spans="1:8" ht="15" customHeight="1" x14ac:dyDescent="0.2">
      <c r="A157" s="94" t="s">
        <v>324</v>
      </c>
      <c r="B157" s="94"/>
      <c r="C157" s="94"/>
      <c r="D157" s="94"/>
      <c r="E157" s="94"/>
      <c r="F157" s="94"/>
    </row>
    <row r="158" spans="1:8" ht="15" customHeight="1" x14ac:dyDescent="0.2">
      <c r="A158" s="94"/>
      <c r="B158" s="94"/>
      <c r="C158" s="94"/>
      <c r="D158" s="94"/>
      <c r="E158" s="94"/>
      <c r="F158" s="94"/>
    </row>
    <row r="159" spans="1:8" ht="15" customHeight="1" x14ac:dyDescent="0.2">
      <c r="A159" s="94"/>
      <c r="B159" s="94"/>
      <c r="C159" s="94"/>
      <c r="D159" s="94"/>
      <c r="E159" s="94"/>
      <c r="F159" s="94"/>
    </row>
    <row r="161" spans="4:8" ht="15" x14ac:dyDescent="0.2">
      <c r="D161" s="58" t="s">
        <v>251</v>
      </c>
    </row>
    <row r="162" spans="4:8" ht="27.75" customHeight="1" x14ac:dyDescent="0.2">
      <c r="E162" s="93" t="s">
        <v>252</v>
      </c>
      <c r="F162" s="93"/>
      <c r="G162" s="93"/>
      <c r="H162" s="93"/>
    </row>
    <row r="164" spans="4:8" x14ac:dyDescent="0.2">
      <c r="E164" s="92"/>
      <c r="F164" s="92"/>
      <c r="G164" s="92"/>
      <c r="H164" s="92"/>
    </row>
  </sheetData>
  <sortState xmlns:xlrd2="http://schemas.microsoft.com/office/spreadsheetml/2017/richdata2" ref="A57:K58">
    <sortCondition ref="B57:B58"/>
  </sortState>
  <mergeCells count="50">
    <mergeCell ref="P50:P81"/>
    <mergeCell ref="P83:P84"/>
    <mergeCell ref="M83:M84"/>
    <mergeCell ref="L83:L84"/>
    <mergeCell ref="K83:K84"/>
    <mergeCell ref="N83:N84"/>
    <mergeCell ref="N39:N40"/>
    <mergeCell ref="I39:I40"/>
    <mergeCell ref="J39:J40"/>
    <mergeCell ref="K39:K40"/>
    <mergeCell ref="L39:L40"/>
    <mergeCell ref="A1:P1"/>
    <mergeCell ref="B151:G151"/>
    <mergeCell ref="E131:G132"/>
    <mergeCell ref="H131:H132"/>
    <mergeCell ref="G83:I84"/>
    <mergeCell ref="E39:G40"/>
    <mergeCell ref="G82:I82"/>
    <mergeCell ref="E38:G38"/>
    <mergeCell ref="A47:C47"/>
    <mergeCell ref="B150:G150"/>
    <mergeCell ref="B147:G147"/>
    <mergeCell ref="M39:M40"/>
    <mergeCell ref="O83:O84"/>
    <mergeCell ref="I98:I99"/>
    <mergeCell ref="H5:I5"/>
    <mergeCell ref="N8:N37"/>
    <mergeCell ref="J2:M2"/>
    <mergeCell ref="C4:J4"/>
    <mergeCell ref="A101:J101"/>
    <mergeCell ref="A134:I134"/>
    <mergeCell ref="D87:I87"/>
    <mergeCell ref="D104:H104"/>
    <mergeCell ref="D47:I47"/>
    <mergeCell ref="E130:G130"/>
    <mergeCell ref="A104:C104"/>
    <mergeCell ref="J47:K47"/>
    <mergeCell ref="A5:C5"/>
    <mergeCell ref="D5:G5"/>
    <mergeCell ref="E164:H164"/>
    <mergeCell ref="E162:H162"/>
    <mergeCell ref="A157:F159"/>
    <mergeCell ref="A3:D3"/>
    <mergeCell ref="B149:G149"/>
    <mergeCell ref="H39:H40"/>
    <mergeCell ref="B148:G148"/>
    <mergeCell ref="A87:C87"/>
    <mergeCell ref="G97:H97"/>
    <mergeCell ref="B145:H146"/>
    <mergeCell ref="G98:H99"/>
  </mergeCells>
  <phoneticPr fontId="5" type="noConversion"/>
  <pageMargins left="0.51181102362204722" right="0.51181102362204722" top="0.74803149606299213" bottom="0.74803149606299213" header="0.31496062992125984" footer="0.31496062992125984"/>
  <pageSetup paperSize="9" scale="53" orientation="landscape" r:id="rId1"/>
  <rowBreaks count="1" manualBreakCount="1">
    <brk id="84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Ognjen Radulovic</dc:creator>
  <cp:lastModifiedBy>Sanja Janžek</cp:lastModifiedBy>
  <cp:lastPrinted>2022-05-20T13:16:47Z</cp:lastPrinted>
  <dcterms:created xsi:type="dcterms:W3CDTF">2007-12-11T09:42:32Z</dcterms:created>
  <dcterms:modified xsi:type="dcterms:W3CDTF">2022-05-20T13:16:51Z</dcterms:modified>
</cp:coreProperties>
</file>